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LltPGotR1wuZMkzNNs3BW6nlrIZSncrBGCCwFuT21k="/>
    </ext>
  </extLst>
</workbook>
</file>

<file path=xl/sharedStrings.xml><?xml version="1.0" encoding="utf-8"?>
<sst xmlns="http://schemas.openxmlformats.org/spreadsheetml/2006/main" count="46" uniqueCount="44">
  <si>
    <t xml:space="preserve">Jumlah Pasangan  Usia Subur (PUS) Menurut Kecamatan dan Kondisi di Kabupaten Pasaman, 2024 </t>
  </si>
  <si>
    <t>NO.</t>
  </si>
  <si>
    <t>KECAMATAN</t>
  </si>
  <si>
    <t xml:space="preserve">Jumlah PUS </t>
  </si>
  <si>
    <t>PUS bukan Peserta KB</t>
  </si>
  <si>
    <t>RINCIAN PUS BUKAN PESERTA KB</t>
  </si>
  <si>
    <t>HAMIL</t>
  </si>
  <si>
    <t>TIDAK HAMIL</t>
  </si>
  <si>
    <t>Ingin Hamil Segera</t>
  </si>
  <si>
    <t>Ingin Hamil Nanti/Kemudian</t>
  </si>
  <si>
    <t>Tidak Ingin Anak Lagi</t>
  </si>
  <si>
    <t>JUMLAH</t>
  </si>
  <si>
    <t>Ingin Anak Segera</t>
  </si>
  <si>
    <t>Ingin Anak Nanti/Kemudian</t>
  </si>
  <si>
    <t>Jml Unmetneed</t>
  </si>
  <si>
    <t>% Unmetneed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</si>
  <si>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</si>
  <si>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</si>
  <si>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</si>
  <si>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</si>
  <si>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</si>
  <si>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</si>
  <si>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</si>
  <si>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</si>
  <si>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</si>
  <si>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</si>
  <si>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</si>
  <si>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</si>
  <si>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</si>
  <si>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</si>
  <si>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BONJOL</t>
  </si>
  <si>
    <t>LUBUK SIKAPING</t>
  </si>
  <si>
    <t>PANTI</t>
  </si>
  <si>
    <t>MAPAT TUNGGUL</t>
  </si>
  <si>
    <t>DUA KOTO</t>
  </si>
  <si>
    <t>TIGO NAGARI</t>
  </si>
  <si>
    <t>RAO</t>
  </si>
  <si>
    <t>MAPAT TUNGGUL SELATAN</t>
  </si>
  <si>
    <t>SIMPANG ALAHAN MATI</t>
  </si>
  <si>
    <t>PADANG GELUGUR</t>
  </si>
  <si>
    <t>RAO UTARA</t>
  </si>
  <si>
    <t xml:space="preserve">RAO SELATAN </t>
  </si>
  <si>
    <t>J U M L A H</t>
  </si>
  <si>
    <t>Sumber : Dinas Pemberdayaan Perempuan Perlindungan Anak, Pengendalian Penduduk dan Keluarga Berencana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</si>
</sst>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_-* #,##0\-;_-* &quot;-&quot;??_-;_-@"/>
    <numFmt numFmtId="165" formatCode="_(* #,##0.00_);_(* \(#,##0.00\);_(* &quot;-&quot;??_);_(@_)"/>
    <numFmt numFmtId="166" formatCode="_(* #,##0_);_(* \(#,##0\);_(* &quot;-&quot;??_);_(@_)"/>
  </numFmts>
  <fonts count="6">
    <font>
      <sz val="11.0"/>
      <color theme="1"/>
      <name val="Calibri"/>
      <scheme val="minor"/>
    </font>
    <font>
      <b/>
      <sz val="12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164" xfId="0" applyAlignment="1" applyBorder="1" applyFont="1" applyNumberFormat="1">
      <alignment horizontal="center" shrinkToFit="0" vertical="center" wrapText="1"/>
    </xf>
    <xf quotePrefix="1" borderId="7" fillId="0" fontId="4" numFmtId="0" xfId="0" applyAlignment="1" applyBorder="1" applyFont="1">
      <alignment horizontal="center" vertical="bottom"/>
    </xf>
    <xf quotePrefix="1" borderId="7" fillId="0" fontId="4" numFmtId="164" xfId="0" applyAlignment="1" applyBorder="1" applyFont="1" applyNumberFormat="1">
      <alignment horizontal="center" vertical="bottom"/>
    </xf>
    <xf quotePrefix="1" borderId="7" fillId="0" fontId="4" numFmtId="165" xfId="0" applyAlignment="1" applyBorder="1" applyFont="1" applyNumberFormat="1">
      <alignment horizontal="center" vertical="bottom"/>
    </xf>
    <xf borderId="6" fillId="0" fontId="5" numFmtId="0" xfId="0" applyAlignment="1" applyBorder="1" applyFont="1">
      <alignment horizontal="center" shrinkToFit="0" vertical="center" wrapText="0"/>
    </xf>
    <xf borderId="6" fillId="0" fontId="5" numFmtId="0" xfId="0" applyAlignment="1" applyBorder="1" applyFont="1">
      <alignment shrinkToFit="0" vertical="center" wrapText="0"/>
    </xf>
    <xf borderId="6" fillId="0" fontId="5" numFmtId="164" xfId="0" applyAlignment="1" applyBorder="1" applyFont="1" applyNumberFormat="1">
      <alignment shrinkToFit="0" vertical="center" wrapText="0"/>
    </xf>
    <xf borderId="6" fillId="0" fontId="5" numFmtId="164" xfId="0" applyAlignment="1" applyBorder="1" applyFont="1" applyNumberFormat="1">
      <alignment horizontal="center" shrinkToFit="0" vertical="center" wrapText="0"/>
    </xf>
    <xf borderId="6" fillId="0" fontId="5" numFmtId="166" xfId="0" applyAlignment="1" applyBorder="1" applyFont="1" applyNumberFormat="1">
      <alignment horizontal="center" shrinkToFit="0" vertical="center" wrapText="0"/>
    </xf>
    <xf borderId="6" fillId="0" fontId="5" numFmtId="165" xfId="0" applyAlignment="1" applyBorder="1" applyFont="1" applyNumberFormat="1">
      <alignment shrinkToFit="0" vertical="center" wrapText="0"/>
    </xf>
    <xf borderId="7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shrinkToFit="0" vertical="center" wrapText="0"/>
    </xf>
    <xf borderId="7" fillId="0" fontId="5" numFmtId="164" xfId="0" applyAlignment="1" applyBorder="1" applyFont="1" applyNumberFormat="1">
      <alignment shrinkToFit="0" vertical="center" wrapText="0"/>
    </xf>
    <xf borderId="7" fillId="0" fontId="5" numFmtId="164" xfId="0" applyAlignment="1" applyBorder="1" applyFont="1" applyNumberFormat="1">
      <alignment horizontal="center" shrinkToFit="0" vertical="center" wrapText="0"/>
    </xf>
    <xf borderId="7" fillId="0" fontId="5" numFmtId="166" xfId="0" applyAlignment="1" applyBorder="1" applyFont="1" applyNumberFormat="1">
      <alignment horizontal="center" shrinkToFit="0" vertical="center" wrapText="0"/>
    </xf>
    <xf borderId="7" fillId="0" fontId="5" numFmtId="165" xfId="0" applyAlignment="1" applyBorder="1" applyFont="1" applyNumberFormat="1">
      <alignment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shrinkToFit="0" vertical="center" wrapText="0"/>
    </xf>
    <xf borderId="1" fillId="0" fontId="5" numFmtId="164" xfId="0" applyAlignment="1" applyBorder="1" applyFont="1" applyNumberFormat="1">
      <alignment horizontal="center" shrinkToFit="0" vertical="center" wrapText="0"/>
    </xf>
    <xf borderId="1" fillId="0" fontId="5" numFmtId="166" xfId="0" applyAlignment="1" applyBorder="1" applyFont="1" applyNumberFormat="1">
      <alignment horizontal="center" shrinkToFit="0" vertical="center" wrapText="0"/>
    </xf>
    <xf borderId="1" fillId="0" fontId="5" numFmtId="164" xfId="0" applyAlignment="1" applyBorder="1" applyFont="1" applyNumberFormat="1">
      <alignment shrinkToFit="0" vertical="center" wrapText="0"/>
    </xf>
    <xf borderId="1" fillId="0" fontId="5" numFmtId="165" xfId="0" applyAlignment="1" applyBorder="1" applyFont="1" applyNumberFormat="1">
      <alignment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7" fillId="0" fontId="1" numFmtId="164" xfId="0" applyAlignment="1" applyBorder="1" applyFont="1" applyNumberFormat="1">
      <alignment shrinkToFit="0" vertical="center" wrapText="0"/>
    </xf>
    <xf borderId="7" fillId="0" fontId="1" numFmtId="164" xfId="0" applyAlignment="1" applyBorder="1" applyFont="1" applyNumberFormat="1">
      <alignment horizontal="center" shrinkToFit="0" vertical="center" wrapText="0"/>
    </xf>
    <xf borderId="7" fillId="0" fontId="1" numFmtId="165" xfId="0" applyAlignment="1" applyBorder="1" applyFont="1" applyNumberFormat="1">
      <alignment shrinkToFit="0" vertical="center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43"/>
    <col customWidth="1" min="3" max="3" width="12.86"/>
    <col customWidth="1" min="4" max="4" width="15.43"/>
    <col customWidth="1" min="5" max="5" width="11.86"/>
    <col customWidth="1" min="6" max="6" width="17.14"/>
    <col customWidth="1" min="7" max="7" width="13.71"/>
    <col customWidth="1" min="8" max="8" width="12.43"/>
    <col customWidth="1" min="9" max="9" width="14.29"/>
    <col customWidth="1" min="10" max="10" width="18.14"/>
    <col customWidth="1" min="11" max="11" width="13.29"/>
    <col customWidth="1" min="12" max="12" width="11.71"/>
    <col customWidth="1" min="13" max="13" width="12.29"/>
    <col customWidth="1" min="14" max="14" width="12.57"/>
    <col customWidth="1" min="15" max="26" width="8.0"/>
  </cols>
  <sheetData>
    <row r="2" ht="15.75" customHeight="1">
      <c r="A2" s="1" t="s">
        <v>0</v>
      </c>
    </row>
    <row r="4" ht="18.0" customHeight="1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/>
      <c r="G4" s="4"/>
      <c r="H4" s="4"/>
      <c r="I4" s="4"/>
      <c r="J4" s="4"/>
      <c r="K4" s="4"/>
      <c r="L4" s="4"/>
      <c r="M4" s="4"/>
      <c r="N4" s="5"/>
    </row>
    <row r="5" ht="17.25" customHeight="1">
      <c r="A5" s="6"/>
      <c r="B5" s="6"/>
      <c r="C5" s="6"/>
      <c r="D5" s="6"/>
      <c r="E5" s="3" t="s">
        <v>6</v>
      </c>
      <c r="F5" s="4"/>
      <c r="G5" s="4"/>
      <c r="H5" s="5"/>
      <c r="I5" s="3" t="s">
        <v>7</v>
      </c>
      <c r="J5" s="4"/>
      <c r="K5" s="4"/>
      <c r="L5" s="4"/>
      <c r="M5" s="4"/>
      <c r="N5" s="5"/>
    </row>
    <row r="6" ht="43.5" customHeight="1">
      <c r="A6" s="7"/>
      <c r="B6" s="7"/>
      <c r="C6" s="7"/>
      <c r="D6" s="7"/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10</v>
      </c>
      <c r="L6" s="8" t="s">
        <v>11</v>
      </c>
      <c r="M6" s="8" t="s">
        <v>14</v>
      </c>
      <c r="N6" s="8" t="s">
        <v>15</v>
      </c>
    </row>
    <row r="7" ht="19.5" customHeight="1">
      <c r="A7" s="9" t="s">
        <v>16</v>
      </c>
      <c r="B7" s="9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10" t="s">
        <v>26</v>
      </c>
      <c r="L7" s="10" t="s">
        <v>27</v>
      </c>
      <c r="M7" s="10" t="s">
        <v>28</v>
      </c>
      <c r="N7" s="11" t="s">
        <v>29</v>
      </c>
    </row>
    <row r="8" ht="31.5" customHeight="1">
      <c r="A8" s="12">
        <v>1.0</v>
      </c>
      <c r="B8" s="13" t="s">
        <v>30</v>
      </c>
      <c r="C8" s="14">
        <v>3170.0</v>
      </c>
      <c r="D8" s="14">
        <f t="shared" ref="D8:D19" si="1">H8+L8</f>
        <v>224</v>
      </c>
      <c r="E8" s="15">
        <v>6.0</v>
      </c>
      <c r="F8" s="15">
        <v>0.0</v>
      </c>
      <c r="G8" s="15">
        <v>0.0</v>
      </c>
      <c r="H8" s="16">
        <f t="shared" ref="H8:H10" si="2">SUM(E8:G8)</f>
        <v>6</v>
      </c>
      <c r="I8" s="14">
        <v>271.0</v>
      </c>
      <c r="J8" s="14">
        <v>74.0</v>
      </c>
      <c r="K8" s="14">
        <v>144.0</v>
      </c>
      <c r="L8" s="14">
        <f t="shared" ref="L8:L19" si="3">K8+J8+G8+F8</f>
        <v>218</v>
      </c>
      <c r="M8" s="14">
        <f t="shared" ref="M8:M19" si="4">J8+K8</f>
        <v>218</v>
      </c>
      <c r="N8" s="17">
        <f t="shared" ref="N8:N20" si="5">M8/C8*100</f>
        <v>6.876971609</v>
      </c>
    </row>
    <row r="9" ht="31.5" customHeight="1">
      <c r="A9" s="18">
        <v>2.0</v>
      </c>
      <c r="B9" s="19" t="s">
        <v>31</v>
      </c>
      <c r="C9" s="20">
        <v>6904.0</v>
      </c>
      <c r="D9" s="20">
        <f t="shared" si="1"/>
        <v>310</v>
      </c>
      <c r="E9" s="21">
        <v>1.0</v>
      </c>
      <c r="F9" s="21">
        <v>0.0</v>
      </c>
      <c r="G9" s="21">
        <v>0.0</v>
      </c>
      <c r="H9" s="22">
        <f t="shared" si="2"/>
        <v>1</v>
      </c>
      <c r="I9" s="20">
        <v>621.0</v>
      </c>
      <c r="J9" s="20">
        <v>136.0</v>
      </c>
      <c r="K9" s="20">
        <v>173.0</v>
      </c>
      <c r="L9" s="14">
        <f t="shared" si="3"/>
        <v>309</v>
      </c>
      <c r="M9" s="14">
        <f t="shared" si="4"/>
        <v>309</v>
      </c>
      <c r="N9" s="23">
        <f t="shared" si="5"/>
        <v>4.47566628</v>
      </c>
    </row>
    <row r="10" ht="31.5" customHeight="1">
      <c r="A10" s="18">
        <v>3.0</v>
      </c>
      <c r="B10" s="19" t="s">
        <v>32</v>
      </c>
      <c r="C10" s="20">
        <v>4360.0</v>
      </c>
      <c r="D10" s="20">
        <f t="shared" si="1"/>
        <v>491</v>
      </c>
      <c r="E10" s="21">
        <v>6.0</v>
      </c>
      <c r="F10" s="21">
        <v>0.0</v>
      </c>
      <c r="G10" s="21">
        <v>0.0</v>
      </c>
      <c r="H10" s="22">
        <f t="shared" si="2"/>
        <v>6</v>
      </c>
      <c r="I10" s="20">
        <v>397.0</v>
      </c>
      <c r="J10" s="20">
        <v>149.0</v>
      </c>
      <c r="K10" s="20">
        <v>336.0</v>
      </c>
      <c r="L10" s="14">
        <f t="shared" si="3"/>
        <v>485</v>
      </c>
      <c r="M10" s="14">
        <f t="shared" si="4"/>
        <v>485</v>
      </c>
      <c r="N10" s="23">
        <f t="shared" si="5"/>
        <v>11.12385321</v>
      </c>
    </row>
    <row r="11" ht="31.5" customHeight="1">
      <c r="A11" s="18">
        <v>4.0</v>
      </c>
      <c r="B11" s="19" t="s">
        <v>33</v>
      </c>
      <c r="C11" s="20">
        <v>1758.0</v>
      </c>
      <c r="D11" s="20">
        <f t="shared" si="1"/>
        <v>102</v>
      </c>
      <c r="E11" s="21">
        <v>0.0</v>
      </c>
      <c r="F11" s="21">
        <v>0.0</v>
      </c>
      <c r="G11" s="21">
        <v>0.0</v>
      </c>
      <c r="H11" s="21">
        <v>0.0</v>
      </c>
      <c r="I11" s="20">
        <v>107.0</v>
      </c>
      <c r="J11" s="20">
        <v>19.0</v>
      </c>
      <c r="K11" s="20">
        <v>83.0</v>
      </c>
      <c r="L11" s="14">
        <f t="shared" si="3"/>
        <v>102</v>
      </c>
      <c r="M11" s="14">
        <f t="shared" si="4"/>
        <v>102</v>
      </c>
      <c r="N11" s="23">
        <f t="shared" si="5"/>
        <v>5.802047782</v>
      </c>
    </row>
    <row r="12" ht="31.5" customHeight="1">
      <c r="A12" s="18">
        <v>5.0</v>
      </c>
      <c r="B12" s="19" t="s">
        <v>34</v>
      </c>
      <c r="C12" s="20">
        <v>4431.0</v>
      </c>
      <c r="D12" s="20">
        <f t="shared" si="1"/>
        <v>464</v>
      </c>
      <c r="E12" s="21">
        <v>0.0</v>
      </c>
      <c r="F12" s="21">
        <v>0.0</v>
      </c>
      <c r="G12" s="21">
        <v>0.0</v>
      </c>
      <c r="H12" s="22">
        <f t="shared" ref="H12:H13" si="6">SUM(E12:G12)</f>
        <v>0</v>
      </c>
      <c r="I12" s="20">
        <v>409.0</v>
      </c>
      <c r="J12" s="20">
        <v>223.0</v>
      </c>
      <c r="K12" s="20">
        <v>241.0</v>
      </c>
      <c r="L12" s="14">
        <f t="shared" si="3"/>
        <v>464</v>
      </c>
      <c r="M12" s="14">
        <f t="shared" si="4"/>
        <v>464</v>
      </c>
      <c r="N12" s="23">
        <f t="shared" si="5"/>
        <v>10.47167682</v>
      </c>
    </row>
    <row r="13" ht="31.5" customHeight="1">
      <c r="A13" s="18">
        <v>6.0</v>
      </c>
      <c r="B13" s="19" t="s">
        <v>35</v>
      </c>
      <c r="C13" s="20">
        <v>4893.0</v>
      </c>
      <c r="D13" s="20">
        <f t="shared" si="1"/>
        <v>671</v>
      </c>
      <c r="E13" s="21">
        <v>1.0</v>
      </c>
      <c r="F13" s="21">
        <v>0.0</v>
      </c>
      <c r="G13" s="21">
        <v>0.0</v>
      </c>
      <c r="H13" s="22">
        <f t="shared" si="6"/>
        <v>1</v>
      </c>
      <c r="I13" s="20">
        <v>415.0</v>
      </c>
      <c r="J13" s="20">
        <v>415.0</v>
      </c>
      <c r="K13" s="20">
        <v>255.0</v>
      </c>
      <c r="L13" s="14">
        <f t="shared" si="3"/>
        <v>670</v>
      </c>
      <c r="M13" s="14">
        <f t="shared" si="4"/>
        <v>670</v>
      </c>
      <c r="N13" s="23">
        <f t="shared" si="5"/>
        <v>13.69303086</v>
      </c>
    </row>
    <row r="14" ht="31.5" customHeight="1">
      <c r="A14" s="18">
        <v>7.0</v>
      </c>
      <c r="B14" s="19" t="s">
        <v>36</v>
      </c>
      <c r="C14" s="20">
        <v>3778.0</v>
      </c>
      <c r="D14" s="20">
        <f t="shared" si="1"/>
        <v>520</v>
      </c>
      <c r="E14" s="21">
        <v>0.0</v>
      </c>
      <c r="F14" s="21">
        <v>0.0</v>
      </c>
      <c r="G14" s="21">
        <v>0.0</v>
      </c>
      <c r="H14" s="21">
        <v>0.0</v>
      </c>
      <c r="I14" s="20">
        <v>445.0</v>
      </c>
      <c r="J14" s="20">
        <v>242.0</v>
      </c>
      <c r="K14" s="20">
        <v>278.0</v>
      </c>
      <c r="L14" s="14">
        <f t="shared" si="3"/>
        <v>520</v>
      </c>
      <c r="M14" s="14">
        <f t="shared" si="4"/>
        <v>520</v>
      </c>
      <c r="N14" s="23">
        <f t="shared" si="5"/>
        <v>13.76389624</v>
      </c>
    </row>
    <row r="15" ht="31.5" customHeight="1">
      <c r="A15" s="18">
        <v>8.0</v>
      </c>
      <c r="B15" s="19" t="s">
        <v>37</v>
      </c>
      <c r="C15" s="20">
        <v>1475.0</v>
      </c>
      <c r="D15" s="20">
        <f t="shared" si="1"/>
        <v>209</v>
      </c>
      <c r="E15" s="21">
        <v>0.0</v>
      </c>
      <c r="F15" s="21">
        <v>0.0</v>
      </c>
      <c r="G15" s="21">
        <v>0.0</v>
      </c>
      <c r="H15" s="22">
        <f t="shared" ref="H15:H19" si="7">SUM(E15:G15)</f>
        <v>0</v>
      </c>
      <c r="I15" s="20">
        <v>35.0</v>
      </c>
      <c r="J15" s="20">
        <v>90.0</v>
      </c>
      <c r="K15" s="20">
        <v>119.0</v>
      </c>
      <c r="L15" s="14">
        <f t="shared" si="3"/>
        <v>209</v>
      </c>
      <c r="M15" s="14">
        <f t="shared" si="4"/>
        <v>209</v>
      </c>
      <c r="N15" s="23">
        <f t="shared" si="5"/>
        <v>14.16949153</v>
      </c>
    </row>
    <row r="16" ht="31.5" customHeight="1">
      <c r="A16" s="18">
        <v>9.0</v>
      </c>
      <c r="B16" s="19" t="s">
        <v>38</v>
      </c>
      <c r="C16" s="20">
        <v>1592.0</v>
      </c>
      <c r="D16" s="20">
        <f t="shared" si="1"/>
        <v>133</v>
      </c>
      <c r="E16" s="21">
        <v>0.0</v>
      </c>
      <c r="F16" s="21">
        <v>0.0</v>
      </c>
      <c r="G16" s="21">
        <v>0.0</v>
      </c>
      <c r="H16" s="22">
        <f t="shared" si="7"/>
        <v>0</v>
      </c>
      <c r="I16" s="20">
        <v>140.0</v>
      </c>
      <c r="J16" s="20">
        <v>86.0</v>
      </c>
      <c r="K16" s="20">
        <v>47.0</v>
      </c>
      <c r="L16" s="14">
        <f t="shared" si="3"/>
        <v>133</v>
      </c>
      <c r="M16" s="14">
        <f t="shared" si="4"/>
        <v>133</v>
      </c>
      <c r="N16" s="23">
        <f t="shared" si="5"/>
        <v>8.354271357</v>
      </c>
    </row>
    <row r="17" ht="31.5" customHeight="1">
      <c r="A17" s="18">
        <v>10.0</v>
      </c>
      <c r="B17" s="19" t="s">
        <v>39</v>
      </c>
      <c r="C17" s="20">
        <v>4709.0</v>
      </c>
      <c r="D17" s="20">
        <f t="shared" si="1"/>
        <v>852</v>
      </c>
      <c r="E17" s="21">
        <v>0.0</v>
      </c>
      <c r="F17" s="21">
        <v>0.0</v>
      </c>
      <c r="G17" s="21">
        <v>0.0</v>
      </c>
      <c r="H17" s="22">
        <f t="shared" si="7"/>
        <v>0</v>
      </c>
      <c r="I17" s="20">
        <v>443.0</v>
      </c>
      <c r="J17" s="20">
        <v>319.0</v>
      </c>
      <c r="K17" s="20">
        <v>533.0</v>
      </c>
      <c r="L17" s="14">
        <f t="shared" si="3"/>
        <v>852</v>
      </c>
      <c r="M17" s="14">
        <f t="shared" si="4"/>
        <v>852</v>
      </c>
      <c r="N17" s="23">
        <f t="shared" si="5"/>
        <v>18.09301338</v>
      </c>
    </row>
    <row r="18" ht="31.5" customHeight="1">
      <c r="A18" s="18">
        <v>11.0</v>
      </c>
      <c r="B18" s="19" t="s">
        <v>40</v>
      </c>
      <c r="C18" s="20">
        <v>1479.0</v>
      </c>
      <c r="D18" s="20">
        <f t="shared" si="1"/>
        <v>166</v>
      </c>
      <c r="E18" s="21">
        <v>0.0</v>
      </c>
      <c r="F18" s="21">
        <v>0.0</v>
      </c>
      <c r="G18" s="21">
        <v>0.0</v>
      </c>
      <c r="H18" s="22">
        <f t="shared" si="7"/>
        <v>0</v>
      </c>
      <c r="I18" s="20">
        <v>98.0</v>
      </c>
      <c r="J18" s="20">
        <v>87.0</v>
      </c>
      <c r="K18" s="20">
        <v>79.0</v>
      </c>
      <c r="L18" s="14">
        <f t="shared" si="3"/>
        <v>166</v>
      </c>
      <c r="M18" s="14">
        <f t="shared" si="4"/>
        <v>166</v>
      </c>
      <c r="N18" s="23">
        <f t="shared" si="5"/>
        <v>11.22379986</v>
      </c>
    </row>
    <row r="19" ht="31.5" customHeight="1">
      <c r="A19" s="24">
        <v>12.0</v>
      </c>
      <c r="B19" s="25" t="s">
        <v>41</v>
      </c>
      <c r="C19" s="20">
        <v>3881.0</v>
      </c>
      <c r="D19" s="20">
        <f t="shared" si="1"/>
        <v>343</v>
      </c>
      <c r="E19" s="26">
        <v>0.0</v>
      </c>
      <c r="F19" s="26">
        <v>0.0</v>
      </c>
      <c r="G19" s="26">
        <v>0.0</v>
      </c>
      <c r="H19" s="27">
        <f t="shared" si="7"/>
        <v>0</v>
      </c>
      <c r="I19" s="28">
        <v>331.0</v>
      </c>
      <c r="J19" s="28">
        <v>110.0</v>
      </c>
      <c r="K19" s="28">
        <v>233.0</v>
      </c>
      <c r="L19" s="14">
        <f t="shared" si="3"/>
        <v>343</v>
      </c>
      <c r="M19" s="14">
        <f t="shared" si="4"/>
        <v>343</v>
      </c>
      <c r="N19" s="29">
        <f t="shared" si="5"/>
        <v>8.837928369</v>
      </c>
    </row>
    <row r="20" ht="31.5" customHeight="1">
      <c r="A20" s="30" t="s">
        <v>42</v>
      </c>
      <c r="B20" s="5"/>
      <c r="C20" s="31">
        <f t="shared" ref="C20:M20" si="8">SUM(C8:C19)</f>
        <v>42430</v>
      </c>
      <c r="D20" s="31">
        <f t="shared" si="8"/>
        <v>4485</v>
      </c>
      <c r="E20" s="32">
        <f t="shared" si="8"/>
        <v>14</v>
      </c>
      <c r="F20" s="32">
        <f t="shared" si="8"/>
        <v>0</v>
      </c>
      <c r="G20" s="32">
        <f t="shared" si="8"/>
        <v>0</v>
      </c>
      <c r="H20" s="32">
        <f t="shared" si="8"/>
        <v>14</v>
      </c>
      <c r="I20" s="31">
        <f t="shared" si="8"/>
        <v>3712</v>
      </c>
      <c r="J20" s="31">
        <f t="shared" si="8"/>
        <v>1950</v>
      </c>
      <c r="K20" s="31">
        <f t="shared" si="8"/>
        <v>2521</v>
      </c>
      <c r="L20" s="31">
        <f t="shared" si="8"/>
        <v>4471</v>
      </c>
      <c r="M20" s="31">
        <f t="shared" si="8"/>
        <v>4471</v>
      </c>
      <c r="N20" s="33">
        <f t="shared" si="5"/>
        <v>10.53735564</v>
      </c>
    </row>
    <row r="21" ht="8.25" customHeight="1"/>
    <row r="22" ht="15.75" customHeight="1">
      <c r="A22" s="34" t="s">
        <v>43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4:B6"/>
    <mergeCell ref="A20:B20"/>
    <mergeCell ref="A2:N2"/>
    <mergeCell ref="A4:A6"/>
    <mergeCell ref="C4:C6"/>
    <mergeCell ref="D4:D6"/>
    <mergeCell ref="E4:N4"/>
    <mergeCell ref="E5:H5"/>
    <mergeCell ref="I5:N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2025-10-29T16:45:05Z</dcterms:created>
  <dc:creator>Lenovo</dc:creator>
</cp:coreProperties>
</file>