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D:\BSS KOMINFO\data.pasamankab.go.id\DISDUKCAPIL\DATA KEPENDUDUKAN\"/>
    </mc:Choice>
  </mc:AlternateContent>
  <xr:revisionPtr revIDLastSave="0" documentId="8_{E5ADED4C-58EA-47A2-8FB1-706BEFE7E670}" xr6:coauthVersionLast="47" xr6:coauthVersionMax="47" xr10:uidLastSave="{00000000-0000-0000-0000-000000000000}"/>
  <bookViews>
    <workbookView xWindow="-108" yWindow="-108" windowWidth="23256" windowHeight="12456" xr2:uid="{B9F7FECA-8214-4070-A79D-DEA8E574E46E}"/>
  </bookViews>
  <sheets>
    <sheet name="data penduduk" sheetId="50" r:id="rId1"/>
    <sheet name="kepemilikan" sheetId="51" r:id="rId2"/>
  </sheets>
  <definedNames>
    <definedName name="_xlnm.Print_Area" localSheetId="0">'data penduduk'!$A$1:$F$28</definedName>
    <definedName name="_xlnm.Print_Area" localSheetId="1">kepemilikan!$A$1:$J$77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51" l="1"/>
  <c r="I10" i="51"/>
  <c r="I11" i="51"/>
  <c r="I12" i="51"/>
  <c r="I13" i="51"/>
  <c r="I14" i="51"/>
  <c r="I15" i="51"/>
  <c r="I16" i="51"/>
  <c r="I17" i="51"/>
  <c r="I18" i="51"/>
  <c r="I19" i="51"/>
  <c r="I20" i="51"/>
  <c r="I8" i="51"/>
  <c r="H20" i="51"/>
  <c r="E8" i="51"/>
  <c r="G8" i="51"/>
  <c r="E9" i="51"/>
  <c r="G9" i="51"/>
  <c r="E10" i="51"/>
  <c r="G10" i="51"/>
  <c r="E11" i="51"/>
  <c r="G11" i="51"/>
  <c r="E12" i="51"/>
  <c r="G12" i="51"/>
  <c r="E13" i="51"/>
  <c r="G13" i="51"/>
  <c r="E14" i="51"/>
  <c r="G14" i="51"/>
  <c r="E15" i="51"/>
  <c r="G15" i="51"/>
  <c r="E16" i="51"/>
  <c r="G16" i="51"/>
  <c r="E17" i="51"/>
  <c r="G17" i="51"/>
  <c r="E18" i="51"/>
  <c r="G18" i="51"/>
  <c r="E19" i="51"/>
  <c r="G19" i="51"/>
  <c r="A27" i="51"/>
  <c r="A51" i="51"/>
  <c r="G56" i="51"/>
  <c r="G57" i="51"/>
  <c r="G58" i="51"/>
  <c r="G59" i="51"/>
  <c r="G60" i="51"/>
  <c r="G61" i="51"/>
  <c r="G62" i="51"/>
  <c r="G63" i="51"/>
  <c r="G64" i="51"/>
  <c r="G65" i="51"/>
  <c r="G66" i="51"/>
  <c r="G55" i="51"/>
  <c r="E55" i="51"/>
  <c r="E56" i="51"/>
  <c r="E57" i="51"/>
  <c r="E58" i="51"/>
  <c r="E59" i="51"/>
  <c r="E60" i="51"/>
  <c r="E61" i="51"/>
  <c r="E62" i="51"/>
  <c r="E63" i="51"/>
  <c r="E64" i="51"/>
  <c r="E65" i="51"/>
  <c r="E66" i="51"/>
  <c r="F67" i="51"/>
  <c r="D67" i="51"/>
  <c r="C67" i="51"/>
  <c r="G67" i="51"/>
  <c r="E31" i="51"/>
  <c r="G32" i="51"/>
  <c r="G33" i="51"/>
  <c r="G34" i="51"/>
  <c r="G35" i="51"/>
  <c r="G36" i="51"/>
  <c r="G37" i="51"/>
  <c r="G38" i="51"/>
  <c r="G39" i="51"/>
  <c r="G40" i="51"/>
  <c r="G41" i="51"/>
  <c r="G42" i="51"/>
  <c r="G31" i="51"/>
  <c r="E42" i="51"/>
  <c r="E32" i="51"/>
  <c r="E33" i="51"/>
  <c r="E34" i="51"/>
  <c r="E35" i="51"/>
  <c r="E36" i="51"/>
  <c r="E37" i="51"/>
  <c r="E38" i="51"/>
  <c r="E39" i="51"/>
  <c r="E40" i="51"/>
  <c r="E41" i="51"/>
  <c r="F43" i="51"/>
  <c r="G43" i="51"/>
  <c r="D43" i="51"/>
  <c r="C43" i="51"/>
  <c r="E43" i="51"/>
  <c r="D20" i="51"/>
  <c r="F20" i="51"/>
  <c r="E11" i="50"/>
  <c r="E15" i="50"/>
  <c r="E19" i="50"/>
  <c r="E22" i="50"/>
  <c r="E23" i="50"/>
  <c r="E25" i="50"/>
  <c r="E24" i="50"/>
  <c r="E21" i="50"/>
  <c r="E20" i="50"/>
  <c r="E18" i="50"/>
  <c r="E17" i="50"/>
  <c r="E16" i="50"/>
  <c r="E14" i="50"/>
  <c r="E13" i="50"/>
  <c r="E12" i="50"/>
  <c r="D26" i="50"/>
  <c r="E10" i="50"/>
  <c r="C26" i="50"/>
  <c r="G20" i="51"/>
  <c r="C20" i="51"/>
  <c r="E20" i="51"/>
  <c r="E67" i="51"/>
  <c r="E26" i="50"/>
</calcChain>
</file>

<file path=xl/sharedStrings.xml><?xml version="1.0" encoding="utf-8"?>
<sst xmlns="http://schemas.openxmlformats.org/spreadsheetml/2006/main" count="144" uniqueCount="76">
  <si>
    <t>KODE</t>
  </si>
  <si>
    <t>KECAMATAN</t>
  </si>
  <si>
    <t>JUMLAH</t>
  </si>
  <si>
    <t>REKAPITULASI DATA KEPENDUDUKAN</t>
  </si>
  <si>
    <t>JENIS KELAMIN (JIWA)</t>
  </si>
  <si>
    <t>TOTAL (JIWA)</t>
  </si>
  <si>
    <t>PRIA</t>
  </si>
  <si>
    <t>WANITA</t>
  </si>
  <si>
    <t>BERDASARKAN KELOMPOK UMUR DAN JENIS KELAMIN</t>
  </si>
  <si>
    <t>KELOMPOK UMUR</t>
  </si>
  <si>
    <t>00-04</t>
  </si>
  <si>
    <t>05-09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</si>
  <si>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</si>
  <si>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</si>
  <si>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</si>
  <si>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</si>
  <si>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</si>
  <si>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</si>
  <si>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</si>
  <si>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</si>
  <si>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</si>
  <si>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</si>
  <si>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</si>
  <si>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</si>
  <si>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</si>
  <si>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&gt;75</t>
  </si>
  <si>
    <t>8. REKAPITULASI DATA KEPEMILIKAN KTP-el</t>
  </si>
  <si>
    <t>JUMLAH (JIWA)</t>
  </si>
  <si>
    <t>Penduduk</t>
  </si>
  <si>
    <t>Wajib KTP</t>
  </si>
  <si>
    <t>%</t>
  </si>
  <si>
    <t>9. REKAPITULASI DATA KEPEMILIKAN AKTA KELAHIRAN 0-18 TAHUN</t>
  </si>
  <si>
    <t>REKAPITULASI DATA KEPEMILIKAN AKTA KELAHIRAN 0-18 TAHUN</t>
  </si>
  <si>
    <t>Anak 0-18 Tahun</t>
  </si>
  <si>
    <t>Kepemilikan Akta Kelahiran</t>
  </si>
  <si>
    <t>Belum Memiliki Akta Kelahiran</t>
  </si>
  <si>
    <t>10. REKAPITULASI DATA KEPEMILIKAN KARTU IDENTITAS ANAK (KIA)</t>
  </si>
  <si>
    <t>REKAPITULASI DATA KEPEMILIKAN KARTU IDENTITAS ANAK (KIA)</t>
  </si>
  <si>
    <t>Wajib KIA</t>
  </si>
  <si>
    <t>Kepemilikan KIA</t>
  </si>
  <si>
    <t>Belum Memiliki KIA</t>
  </si>
  <si>
    <t>13.08.04</t>
  </si>
  <si>
    <t>13.08.05</t>
  </si>
  <si>
    <t>13.08.07</t>
  </si>
  <si>
    <t>13.08.08</t>
  </si>
  <si>
    <t>13.08.12</t>
  </si>
  <si>
    <t>13.08.13</t>
  </si>
  <si>
    <t>13.08.14</t>
  </si>
  <si>
    <t>13.08.15</t>
  </si>
  <si>
    <t>13.08.16</t>
  </si>
  <si>
    <t>13.08.17</t>
  </si>
  <si>
    <t>13.08.18</t>
  </si>
  <si>
    <t>13.08.19</t>
  </si>
  <si>
    <t>BONJOL</t>
  </si>
  <si>
    <t>LUBUK SIKAPING</t>
  </si>
  <si>
    <t>PANTI</t>
  </si>
  <si>
    <t>MAPAT TUNGGUL</t>
  </si>
  <si>
    <t>DUO KOTO</t>
  </si>
  <si>
    <t>TIGO NAGARI</t>
  </si>
  <si>
    <t>RAO</t>
  </si>
  <si>
    <t>MAPAT TUNGGUL SELATAN</t>
  </si>
  <si>
    <t>SIMPANG ALAHAN MATI</t>
  </si>
  <si>
    <t>PADANG GELUGUR</t>
  </si>
  <si>
    <t>RAO UTARA</t>
  </si>
  <si>
    <t>RAO SELATAN</t>
  </si>
  <si>
    <t>KABUPATEN PASAMAN</t>
  </si>
  <si>
    <t>REKAPITULASI DATA KEPEMILIKAN KTP-el KABUPATEN PASAMAN</t>
  </si>
  <si>
    <t>Kepala Dinas Kependudukan Dan Pencatatan Sipil</t>
  </si>
  <si>
    <t>Kabupaten Pasaman</t>
  </si>
  <si>
    <t>AKMAL, S.Sos</t>
  </si>
  <si>
    <t>NIP. 197205051993021001</t>
  </si>
  <si>
    <t>PER KECAMATAN PER 31 JULI 2024</t>
  </si>
  <si>
    <r>
      <t>Sumber</t>
    </r>
    <r>
      <rPr>
        <sz val="8"/>
        <color indexed="8"/>
        <rFont val="Book Antiqua"/>
        <family val="1"/>
      </rPr>
      <t xml:space="preserve"> : DKB Semester I 2024 (diolah)</t>
    </r>
  </si>
  <si>
    <t>Perekaman</t>
  </si>
  <si>
    <t>Pencetakan</t>
  </si>
  <si>
    <t>JUMLAH DATA KEPENDUDUKAN BERDASARKAN KELOMPOK UMUR DAN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</si>
</sst>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8" formatCode="_(* #,##0.00_);_(* \(#,##0.00\);_(* &quot;-&quot;??_);_(@_)"/>
    <numFmt numFmtId="171" formatCode="_(&quot;$&quot;* #,##0_);_(&quot;$&quot;* \(#,##0\);_(&quot;$&quot;* &quot;-&quot;_);_(@_)"/>
    <numFmt numFmtId="173" formatCode="_(* #,##0_);_(* \(#,##0\);_(* &quot;-&quot;??_);_(@_)"/>
    <numFmt numFmtId="180" formatCode="#,##0.0"/>
  </numFmts>
  <fonts count="15" x14ac:knownFonts="1">
    <font>
      <sz val="10"/>
      <color indexed="8"/>
      <name val="Arial"/>
      <family val="2"/>
    </font>
    <font>
      <sz val="11"/>
      <name val="Calibri"/>
      <family val="2"/>
    </font>
    <font>
      <b/>
      <i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sz val="10"/>
      <name val="Book Antiqua"/>
      <family val="1"/>
    </font>
    <font>
      <sz val="8"/>
      <color indexed="8"/>
      <name val="Book Antiqua"/>
      <family val="1"/>
    </font>
    <font>
      <sz val="10"/>
      <color indexed="8"/>
      <name val="Arial"/>
      <family val="2"/>
    </font>
    <font>
      <u/>
      <sz val="10"/>
      <color indexed="8"/>
      <name val="Book Antiqua"/>
      <family val="1"/>
    </font>
    <font>
      <sz val="11"/>
      <name val="Calibri"/>
      <family val="2"/>
    </font>
    <font>
      <i/>
      <sz val="8"/>
      <color theme="1"/>
      <name val="Book Antiqua"/>
      <family val="1"/>
    </font>
    <font>
      <sz val="10"/>
      <color theme="1"/>
      <name val="Calibri"/>
      <family val="2"/>
      <scheme val="minor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0" tint="-0.14999847407452621"/>
        <bgColor indexed="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71" fontId="8" fillId="0" borderId="0"/>
    <xf numFmtId="168" fontId="8" fillId="0" borderId="0"/>
    <xf numFmtId="0" fontId="8" fillId="0" borderId="0"/>
    <xf numFmtId="0" fontId="1" fillId="0" borderId="0"/>
    <xf numFmtId="0" fontId="10" fillId="0" borderId="0"/>
  </cellStyleXfs>
  <cellXfs count="87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0" applyFont="1"/>
    <xf numFmtId="0" fontId="5" fillId="3" borderId="0" xfId="0" applyFont="1" applyFill="1"/>
    <xf numFmtId="3" fontId="6" fillId="4" borderId="1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3" fontId="4" fillId="5" borderId="3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3" fontId="0" fillId="0" borderId="0" xfId="0" applyNumberFormat="1" applyFont="1"/>
    <xf numFmtId="0" fontId="13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73" fontId="6" fillId="3" borderId="8" xfId="2" applyNumberFormat="1" applyFont="1" applyFill="1" applyBorder="1" applyAlignment="1">
      <alignment vertical="center"/>
    </xf>
    <xf numFmtId="173" fontId="6" fillId="3" borderId="9" xfId="1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73" fontId="4" fillId="6" borderId="3" xfId="0" applyNumberFormat="1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173" fontId="6" fillId="2" borderId="10" xfId="1" quotePrefix="1" applyNumberFormat="1" applyFont="1" applyFill="1" applyBorder="1" applyAlignment="1">
      <alignment horizontal="center" vertical="center"/>
    </xf>
    <xf numFmtId="173" fontId="6" fillId="2" borderId="9" xfId="1" quotePrefix="1" applyNumberFormat="1" applyFont="1" applyFill="1" applyBorder="1" applyAlignment="1">
      <alignment horizontal="center" vertical="center"/>
    </xf>
    <xf numFmtId="173" fontId="6" fillId="2" borderId="6" xfId="1" quotePrefix="1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3" fontId="6" fillId="7" borderId="4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3" fontId="6" fillId="7" borderId="5" xfId="0" applyNumberFormat="1" applyFont="1" applyFill="1" applyBorder="1" applyAlignment="1">
      <alignment horizontal="center" vertical="center"/>
    </xf>
    <xf numFmtId="173" fontId="6" fillId="3" borderId="7" xfId="2" applyNumberFormat="1" applyFont="1" applyFill="1" applyBorder="1" applyAlignment="1">
      <alignment vertical="center"/>
    </xf>
    <xf numFmtId="173" fontId="4" fillId="6" borderId="3" xfId="0" applyNumberFormat="1" applyFont="1" applyFill="1" applyBorder="1" applyAlignment="1">
      <alignment horizontal="center" vertical="center"/>
    </xf>
    <xf numFmtId="3" fontId="6" fillId="4" borderId="11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4" fillId="5" borderId="3" xfId="0" applyNumberFormat="1" applyFont="1" applyFill="1" applyBorder="1" applyAlignment="1">
      <alignment horizontal="center" vertical="center"/>
    </xf>
    <xf numFmtId="3" fontId="6" fillId="0" borderId="4" xfId="4" applyNumberFormat="1" applyFont="1" applyFill="1" applyBorder="1" applyAlignment="1">
      <alignment horizontal="center"/>
    </xf>
    <xf numFmtId="3" fontId="6" fillId="0" borderId="5" xfId="4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6" fillId="7" borderId="4" xfId="0" applyNumberFormat="1" applyFont="1" applyFill="1" applyBorder="1" applyAlignment="1">
      <alignment vertical="center"/>
    </xf>
    <xf numFmtId="4" fontId="6" fillId="7" borderId="5" xfId="0" applyNumberFormat="1" applyFont="1" applyFill="1" applyBorder="1" applyAlignment="1">
      <alignment vertical="center"/>
    </xf>
    <xf numFmtId="4" fontId="4" fillId="5" borderId="13" xfId="0" applyNumberFormat="1" applyFont="1" applyFill="1" applyBorder="1" applyAlignment="1">
      <alignment vertical="center"/>
    </xf>
    <xf numFmtId="180" fontId="6" fillId="7" borderId="0" xfId="0" applyNumberFormat="1" applyFont="1" applyFill="1" applyBorder="1" applyAlignment="1">
      <alignment vertical="center"/>
    </xf>
    <xf numFmtId="4" fontId="6" fillId="7" borderId="0" xfId="0" applyNumberFormat="1" applyFont="1" applyFill="1" applyBorder="1" applyAlignment="1">
      <alignment vertical="center"/>
    </xf>
    <xf numFmtId="3" fontId="6" fillId="4" borderId="14" xfId="0" applyNumberFormat="1" applyFont="1" applyFill="1" applyBorder="1" applyAlignment="1">
      <alignment horizontal="center" vertical="center" wrapText="1"/>
    </xf>
    <xf numFmtId="3" fontId="6" fillId="4" borderId="4" xfId="0" applyNumberFormat="1" applyFont="1" applyFill="1" applyBorder="1" applyAlignment="1">
      <alignment horizontal="center" vertical="center" wrapText="1"/>
    </xf>
    <xf numFmtId="3" fontId="6" fillId="4" borderId="8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vertical="center"/>
    </xf>
    <xf numFmtId="180" fontId="4" fillId="7" borderId="0" xfId="0" applyNumberFormat="1" applyFont="1" applyFill="1" applyBorder="1" applyAlignment="1">
      <alignment vertical="center"/>
    </xf>
    <xf numFmtId="3" fontId="6" fillId="7" borderId="4" xfId="0" applyNumberFormat="1" applyFont="1" applyFill="1" applyBorder="1" applyAlignment="1">
      <alignment vertical="center"/>
    </xf>
    <xf numFmtId="3" fontId="6" fillId="7" borderId="5" xfId="0" applyNumberFormat="1" applyFont="1" applyFill="1" applyBorder="1" applyAlignment="1">
      <alignment vertical="center"/>
    </xf>
    <xf numFmtId="4" fontId="4" fillId="5" borderId="3" xfId="0" applyNumberFormat="1" applyFont="1" applyFill="1" applyBorder="1" applyAlignment="1">
      <alignment vertical="center"/>
    </xf>
    <xf numFmtId="3" fontId="4" fillId="5" borderId="15" xfId="0" applyNumberFormat="1" applyFont="1" applyFill="1" applyBorder="1" applyAlignment="1">
      <alignment vertical="center"/>
    </xf>
    <xf numFmtId="4" fontId="6" fillId="7" borderId="4" xfId="0" applyNumberFormat="1" applyFont="1" applyFill="1" applyBorder="1" applyAlignment="1">
      <alignment horizontal="center" vertical="center"/>
    </xf>
    <xf numFmtId="4" fontId="6" fillId="7" borderId="5" xfId="0" applyNumberFormat="1" applyFont="1" applyFill="1" applyBorder="1" applyAlignment="1">
      <alignment horizontal="center" vertical="center"/>
    </xf>
    <xf numFmtId="4" fontId="4" fillId="5" borderId="3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/>
    <xf numFmtId="2" fontId="3" fillId="0" borderId="5" xfId="0" applyNumberFormat="1" applyFont="1" applyBorder="1"/>
    <xf numFmtId="2" fontId="3" fillId="5" borderId="13" xfId="0" applyNumberFormat="1" applyFont="1" applyFill="1" applyBorder="1"/>
    <xf numFmtId="4" fontId="6" fillId="7" borderId="16" xfId="0" applyNumberFormat="1" applyFont="1" applyFill="1" applyBorder="1" applyAlignment="1">
      <alignment vertical="center"/>
    </xf>
    <xf numFmtId="4" fontId="4" fillId="8" borderId="3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6" fillId="9" borderId="20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22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3" fontId="6" fillId="4" borderId="26" xfId="0" applyNumberFormat="1" applyFont="1" applyFill="1" applyBorder="1" applyAlignment="1">
      <alignment horizontal="center" vertical="center" wrapText="1"/>
    </xf>
    <xf numFmtId="3" fontId="6" fillId="4" borderId="24" xfId="0" applyNumberFormat="1" applyFont="1" applyFill="1" applyBorder="1" applyAlignment="1">
      <alignment horizontal="center" vertical="center" wrapText="1"/>
    </xf>
    <xf numFmtId="3" fontId="6" fillId="4" borderId="25" xfId="0" applyNumberFormat="1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/>
    </xf>
    <xf numFmtId="3" fontId="6" fillId="4" borderId="2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6">
    <cellStyle name="Comma" xfId="1" builtinId="3"/>
    <cellStyle name="Comma [0]" xfId="2" builtinId="6"/>
    <cellStyle name="Normal" xfId="0" builtinId="0"/>
    <cellStyle name="Normal 2" xfId="3" xr:uid="{512C4405-69D0-4FE7-A984-1FBD8BA49C91}"/>
    <cellStyle name="Normal 3" xfId="4" xr:uid="{A464BFEB-737A-42E0-B98B-D6038F20DD89}"/>
    <cellStyle name="Normal 4" xfId="5" xr:uid="{A1664A4D-873B-4E5F-B9D3-89044CEADE6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403B4-E3FE-4107-8566-EB820CFFAF52}">
  <sheetPr>
    <outlinePr summaryRight="0"/>
  </sheetPr>
  <dimension ref="A1:E176"/>
  <sheetViews>
    <sheetView tabSelected="1" zoomScaleNormal="100" zoomScaleSheetLayoutView="100" workbookViewId="0">
      <selection activeCell="C15" sqref="C15"/>
    </sheetView>
  </sheetViews>
  <sheetFormatPr defaultColWidth="9.21875" defaultRowHeight="13.2" x14ac:dyDescent="0.25"/>
  <cols>
    <col min="1" max="1" width="7.77734375" style="1" customWidth="1"/>
    <col min="2" max="2" width="35.77734375" style="1" customWidth="1"/>
    <col min="3" max="5" width="15.77734375" style="1" customWidth="1"/>
    <col min="6" max="16384" width="9.21875" style="1"/>
  </cols>
  <sheetData>
    <row r="1" spans="1:5" ht="13.5" customHeight="1" x14ac:dyDescent="0.3">
      <c r="A1" s="2" t="s">
        <v>75</v>
      </c>
    </row>
    <row r="2" spans="1:5" ht="9" customHeight="1" x14ac:dyDescent="0.25"/>
    <row r="3" spans="1:5" ht="13.5" customHeight="1" x14ac:dyDescent="0.25">
      <c r="B3" s="68" t="s">
        <v>3</v>
      </c>
      <c r="C3" s="68"/>
      <c r="D3" s="68"/>
      <c r="E3" s="68"/>
    </row>
    <row r="4" spans="1:5" ht="13.5" customHeight="1" x14ac:dyDescent="0.25">
      <c r="B4" s="68" t="s">
        <v>8</v>
      </c>
      <c r="C4" s="68"/>
      <c r="D4" s="68"/>
      <c r="E4" s="68"/>
    </row>
    <row r="5" spans="1:5" ht="7.5" customHeight="1" x14ac:dyDescent="0.25">
      <c r="B5" s="68" t="s">
        <v>65</v>
      </c>
      <c r="C5" s="68"/>
      <c r="D5" s="68"/>
      <c r="E5" s="68"/>
    </row>
    <row r="6" spans="1:5" ht="13.5" customHeight="1" thickBot="1" x14ac:dyDescent="0.3">
      <c r="B6" s="12"/>
      <c r="C6" s="12"/>
      <c r="D6" s="12"/>
      <c r="E6" s="12"/>
    </row>
    <row r="7" spans="1:5" ht="13.5" customHeight="1" x14ac:dyDescent="0.25">
      <c r="B7" s="71" t="s">
        <v>9</v>
      </c>
      <c r="C7" s="69" t="s">
        <v>4</v>
      </c>
      <c r="D7" s="70"/>
      <c r="E7" s="73" t="s">
        <v>5</v>
      </c>
    </row>
    <row r="8" spans="1:5" ht="12" customHeight="1" x14ac:dyDescent="0.25">
      <c r="B8" s="72"/>
      <c r="C8" s="13" t="s">
        <v>6</v>
      </c>
      <c r="D8" s="13" t="s">
        <v>7</v>
      </c>
      <c r="E8" s="74"/>
    </row>
    <row r="9" spans="1:5" ht="12" customHeight="1" thickBot="1" x14ac:dyDescent="0.3">
      <c r="B9" s="15">
        <v>1</v>
      </c>
      <c r="C9" s="14">
        <v>2</v>
      </c>
      <c r="D9" s="14">
        <v>3</v>
      </c>
      <c r="E9" s="16">
        <v>4</v>
      </c>
    </row>
    <row r="10" spans="1:5" ht="12" customHeight="1" thickTop="1" x14ac:dyDescent="0.3">
      <c r="B10" s="22" t="s">
        <v>10</v>
      </c>
      <c r="C10" s="34">
        <v>10250</v>
      </c>
      <c r="D10" s="34">
        <v>9493</v>
      </c>
      <c r="E10" s="17">
        <f>C10+D10</f>
        <v>19743</v>
      </c>
    </row>
    <row r="11" spans="1:5" ht="12" customHeight="1" x14ac:dyDescent="0.3">
      <c r="B11" s="23" t="s">
        <v>11</v>
      </c>
      <c r="C11" s="35">
        <v>14508</v>
      </c>
      <c r="D11" s="35">
        <v>13611</v>
      </c>
      <c r="E11" s="17">
        <f t="shared" ref="E11:E25" si="0">C11+D11</f>
        <v>28119</v>
      </c>
    </row>
    <row r="12" spans="1:5" ht="12" customHeight="1" x14ac:dyDescent="0.3">
      <c r="B12" s="23" t="s">
        <v>12</v>
      </c>
      <c r="C12" s="35">
        <v>15853</v>
      </c>
      <c r="D12" s="35">
        <v>14599</v>
      </c>
      <c r="E12" s="17">
        <f t="shared" si="0"/>
        <v>30452</v>
      </c>
    </row>
    <row r="13" spans="1:5" ht="12" customHeight="1" x14ac:dyDescent="0.3">
      <c r="B13" s="18" t="s">
        <v>13</v>
      </c>
      <c r="C13" s="35">
        <v>14285</v>
      </c>
      <c r="D13" s="35">
        <v>13994</v>
      </c>
      <c r="E13" s="17">
        <f t="shared" si="0"/>
        <v>28279</v>
      </c>
    </row>
    <row r="14" spans="1:5" ht="12" customHeight="1" x14ac:dyDescent="0.3">
      <c r="B14" s="18" t="s">
        <v>14</v>
      </c>
      <c r="C14" s="35">
        <v>14972</v>
      </c>
      <c r="D14" s="35">
        <v>14657</v>
      </c>
      <c r="E14" s="17">
        <f t="shared" si="0"/>
        <v>29629</v>
      </c>
    </row>
    <row r="15" spans="1:5" ht="12" customHeight="1" x14ac:dyDescent="0.3">
      <c r="B15" s="18" t="s">
        <v>15</v>
      </c>
      <c r="C15" s="35">
        <v>13399</v>
      </c>
      <c r="D15" s="35">
        <v>12104</v>
      </c>
      <c r="E15" s="17">
        <f t="shared" si="0"/>
        <v>25503</v>
      </c>
    </row>
    <row r="16" spans="1:5" ht="12" customHeight="1" x14ac:dyDescent="0.3">
      <c r="B16" s="18" t="s">
        <v>16</v>
      </c>
      <c r="C16" s="35">
        <v>11131</v>
      </c>
      <c r="D16" s="35">
        <v>10115</v>
      </c>
      <c r="E16" s="17">
        <f t="shared" si="0"/>
        <v>21246</v>
      </c>
    </row>
    <row r="17" spans="2:5" ht="12" customHeight="1" x14ac:dyDescent="0.3">
      <c r="B17" s="18" t="s">
        <v>17</v>
      </c>
      <c r="C17" s="35">
        <v>11134</v>
      </c>
      <c r="D17" s="35">
        <v>10711</v>
      </c>
      <c r="E17" s="17">
        <f t="shared" si="0"/>
        <v>21845</v>
      </c>
    </row>
    <row r="18" spans="2:5" ht="12" customHeight="1" x14ac:dyDescent="0.3">
      <c r="B18" s="18" t="s">
        <v>18</v>
      </c>
      <c r="C18" s="35">
        <v>11682</v>
      </c>
      <c r="D18" s="35">
        <v>11027</v>
      </c>
      <c r="E18" s="17">
        <f t="shared" si="0"/>
        <v>22709</v>
      </c>
    </row>
    <row r="19" spans="2:5" ht="12" customHeight="1" x14ac:dyDescent="0.3">
      <c r="B19" s="18" t="s">
        <v>19</v>
      </c>
      <c r="C19" s="35">
        <v>9652</v>
      </c>
      <c r="D19" s="35">
        <v>9598</v>
      </c>
      <c r="E19" s="17">
        <f t="shared" si="0"/>
        <v>19250</v>
      </c>
    </row>
    <row r="20" spans="2:5" ht="13.5" customHeight="1" x14ac:dyDescent="0.3">
      <c r="B20" s="18" t="s">
        <v>20</v>
      </c>
      <c r="C20" s="35">
        <v>7856</v>
      </c>
      <c r="D20" s="35">
        <v>8076</v>
      </c>
      <c r="E20" s="17">
        <f t="shared" si="0"/>
        <v>15932</v>
      </c>
    </row>
    <row r="21" spans="2:5" ht="12" customHeight="1" x14ac:dyDescent="0.3">
      <c r="B21" s="18" t="s">
        <v>21</v>
      </c>
      <c r="C21" s="35">
        <v>6687</v>
      </c>
      <c r="D21" s="35">
        <v>7296</v>
      </c>
      <c r="E21" s="17">
        <f t="shared" si="0"/>
        <v>13983</v>
      </c>
    </row>
    <row r="22" spans="2:5" ht="10.95" customHeight="1" x14ac:dyDescent="0.3">
      <c r="B22" s="18" t="s">
        <v>22</v>
      </c>
      <c r="C22" s="35">
        <v>5708</v>
      </c>
      <c r="D22" s="35">
        <v>6885</v>
      </c>
      <c r="E22" s="17">
        <f t="shared" si="0"/>
        <v>12593</v>
      </c>
    </row>
    <row r="23" spans="2:5" ht="13.5" customHeight="1" x14ac:dyDescent="0.3">
      <c r="B23" s="23" t="s">
        <v>23</v>
      </c>
      <c r="C23" s="35">
        <v>4353</v>
      </c>
      <c r="D23" s="35">
        <v>5391</v>
      </c>
      <c r="E23" s="17">
        <f t="shared" si="0"/>
        <v>9744</v>
      </c>
    </row>
    <row r="24" spans="2:5" ht="9" customHeight="1" x14ac:dyDescent="0.3">
      <c r="B24" s="23" t="s">
        <v>24</v>
      </c>
      <c r="C24" s="35">
        <v>2874</v>
      </c>
      <c r="D24" s="35">
        <v>3617</v>
      </c>
      <c r="E24" s="17">
        <f t="shared" si="0"/>
        <v>6491</v>
      </c>
    </row>
    <row r="25" spans="2:5" ht="13.5" customHeight="1" thickBot="1" x14ac:dyDescent="0.35">
      <c r="B25" s="24" t="s">
        <v>25</v>
      </c>
      <c r="C25" s="36">
        <v>2495</v>
      </c>
      <c r="D25" s="36">
        <v>4350</v>
      </c>
      <c r="E25" s="31">
        <f t="shared" si="0"/>
        <v>6845</v>
      </c>
    </row>
    <row r="26" spans="2:5" ht="13.5" customHeight="1" thickTop="1" thickBot="1" x14ac:dyDescent="0.3">
      <c r="B26" s="19" t="s">
        <v>2</v>
      </c>
      <c r="C26" s="32">
        <f>SUM(C10:C25)</f>
        <v>156839</v>
      </c>
      <c r="D26" s="20">
        <f>SUM(D10:D25)</f>
        <v>155524</v>
      </c>
      <c r="E26" s="20">
        <f>SUM(E10:E25)</f>
        <v>312363</v>
      </c>
    </row>
    <row r="27" spans="2:5" ht="13.5" customHeight="1" x14ac:dyDescent="0.25">
      <c r="B27" s="9" t="s">
        <v>72</v>
      </c>
      <c r="C27" s="21"/>
      <c r="D27" s="21"/>
      <c r="E27" s="21"/>
    </row>
    <row r="28" spans="2:5" ht="7.5" customHeight="1" x14ac:dyDescent="0.25"/>
    <row r="29" spans="2:5" ht="12" customHeight="1" x14ac:dyDescent="0.25"/>
    <row r="30" spans="2:5" ht="12" customHeight="1" x14ac:dyDescent="0.25"/>
    <row r="31" spans="2:5" ht="12" customHeight="1" x14ac:dyDescent="0.25"/>
    <row r="32" spans="2:5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0.95" customHeight="1" x14ac:dyDescent="0.25"/>
    <row r="42" ht="13.5" customHeight="1" x14ac:dyDescent="0.25"/>
    <row r="43" ht="9" customHeight="1" x14ac:dyDescent="0.25"/>
    <row r="44" ht="13.5" customHeight="1" x14ac:dyDescent="0.25"/>
    <row r="45" ht="13.5" customHeight="1" x14ac:dyDescent="0.25"/>
    <row r="46" ht="13.5" customHeight="1" x14ac:dyDescent="0.25"/>
    <row r="47" ht="7.5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0.95" customHeight="1" x14ac:dyDescent="0.25"/>
    <row r="58" ht="13.5" customHeight="1" x14ac:dyDescent="0.25"/>
    <row r="59" ht="9" customHeight="1" x14ac:dyDescent="0.25"/>
    <row r="60" ht="13.5" customHeight="1" x14ac:dyDescent="0.25"/>
    <row r="61" ht="13.5" customHeight="1" x14ac:dyDescent="0.25"/>
    <row r="62" ht="13.5" customHeight="1" x14ac:dyDescent="0.25"/>
    <row r="63" ht="7.5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9" customHeight="1" x14ac:dyDescent="0.25"/>
    <row r="90" ht="13.5" customHeight="1" x14ac:dyDescent="0.25"/>
    <row r="91" ht="13.5" customHeight="1" x14ac:dyDescent="0.25"/>
    <row r="92" ht="7.5" customHeight="1" x14ac:dyDescent="0.25"/>
    <row r="93" ht="13.5" customHeight="1" x14ac:dyDescent="0.25"/>
    <row r="94" ht="7.5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3.5" customHeight="1" x14ac:dyDescent="0.25"/>
    <row r="110" ht="13.5" customHeight="1" x14ac:dyDescent="0.25"/>
    <row r="111" ht="13.5" customHeight="1" x14ac:dyDescent="0.25"/>
    <row r="112" ht="9" customHeight="1" x14ac:dyDescent="0.25"/>
    <row r="113" ht="13.5" customHeight="1" x14ac:dyDescent="0.25"/>
    <row r="114" ht="13.5" customHeight="1" x14ac:dyDescent="0.25"/>
    <row r="115" ht="7.5" customHeight="1" x14ac:dyDescent="0.25"/>
    <row r="116" ht="13.5" customHeight="1" x14ac:dyDescent="0.25"/>
    <row r="117" ht="7.5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3.5" customHeight="1" x14ac:dyDescent="0.25"/>
    <row r="134" ht="13.5" customHeight="1" x14ac:dyDescent="0.25"/>
    <row r="135" ht="13.5" customHeight="1" x14ac:dyDescent="0.25"/>
    <row r="136" ht="9" customHeight="1" x14ac:dyDescent="0.25"/>
    <row r="137" ht="13.5" customHeight="1" x14ac:dyDescent="0.25"/>
    <row r="138" ht="13.5" customHeight="1" x14ac:dyDescent="0.25"/>
    <row r="139" ht="7.5" customHeight="1" x14ac:dyDescent="0.25"/>
    <row r="140" ht="13.5" customHeight="1" x14ac:dyDescent="0.25"/>
    <row r="141" ht="7.5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</sheetData>
  <mergeCells count="6">
    <mergeCell ref="B3:E3"/>
    <mergeCell ref="B4:E4"/>
    <mergeCell ref="B5:E5"/>
    <mergeCell ref="C7:D7"/>
    <mergeCell ref="B7:B8"/>
    <mergeCell ref="E7:E8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portrait" horizontalDpi="4294967293" verticalDpi="300" r:id="rId1"/>
  <headerFooter alignWithMargins="0"/>
  <rowBreaks count="1" manualBreakCount="1"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C0C0F-6565-485B-8198-E796C58FA6B4}">
  <sheetPr>
    <outlinePr summaryRight="0"/>
  </sheetPr>
  <dimension ref="A1:K75"/>
  <sheetViews>
    <sheetView view="pageBreakPreview" zoomScaleNormal="100" zoomScaleSheetLayoutView="100" workbookViewId="0">
      <selection activeCell="J67" sqref="J67"/>
    </sheetView>
  </sheetViews>
  <sheetFormatPr defaultColWidth="9.21875" defaultRowHeight="13.2" x14ac:dyDescent="0.25"/>
  <cols>
    <col min="1" max="1" width="7.77734375" style="1" customWidth="1"/>
    <col min="2" max="2" width="30.77734375" style="1" customWidth="1"/>
    <col min="3" max="4" width="13.77734375" style="1" customWidth="1"/>
    <col min="5" max="5" width="7.77734375" style="1" customWidth="1"/>
    <col min="6" max="6" width="13.77734375" style="1" customWidth="1"/>
    <col min="7" max="7" width="7.77734375" style="1" customWidth="1"/>
    <col min="8" max="8" width="11.33203125" style="1" customWidth="1"/>
    <col min="9" max="9" width="7.44140625" style="1" customWidth="1"/>
    <col min="10" max="16384" width="9.21875" style="1"/>
  </cols>
  <sheetData>
    <row r="1" spans="1:11" ht="13.5" customHeight="1" x14ac:dyDescent="0.3">
      <c r="A1" s="2" t="s">
        <v>26</v>
      </c>
      <c r="B1" s="3"/>
      <c r="C1" s="3"/>
      <c r="D1" s="3"/>
      <c r="E1" s="3"/>
      <c r="F1" s="3"/>
      <c r="G1" s="3"/>
      <c r="H1" s="3"/>
    </row>
    <row r="2" spans="1:11" ht="9" customHeight="1" x14ac:dyDescent="0.3">
      <c r="A2" s="3"/>
      <c r="B2" s="3"/>
      <c r="C2" s="3"/>
      <c r="D2" s="3"/>
      <c r="E2" s="3"/>
      <c r="F2" s="3"/>
      <c r="G2" s="3"/>
      <c r="H2" s="3"/>
    </row>
    <row r="3" spans="1:11" ht="13.5" customHeight="1" x14ac:dyDescent="0.3">
      <c r="A3" s="75" t="s">
        <v>66</v>
      </c>
      <c r="B3" s="75"/>
      <c r="C3" s="75"/>
      <c r="D3" s="75"/>
      <c r="E3" s="75"/>
      <c r="F3" s="75"/>
      <c r="G3" s="75"/>
      <c r="H3" s="42"/>
    </row>
    <row r="4" spans="1:11" ht="13.5" customHeight="1" x14ac:dyDescent="0.3">
      <c r="A4" s="75" t="s">
        <v>71</v>
      </c>
      <c r="B4" s="75"/>
      <c r="C4" s="75"/>
      <c r="D4" s="75"/>
      <c r="E4" s="75"/>
      <c r="F4" s="75"/>
      <c r="G4" s="75"/>
      <c r="H4" s="42"/>
    </row>
    <row r="5" spans="1:11" ht="9" customHeight="1" thickBot="1" x14ac:dyDescent="0.3">
      <c r="A5" s="4"/>
      <c r="B5" s="4"/>
      <c r="C5" s="4"/>
      <c r="D5" s="4"/>
      <c r="E5" s="4"/>
      <c r="F5" s="4"/>
      <c r="G5" s="4"/>
      <c r="H5" s="4"/>
    </row>
    <row r="6" spans="1:11" ht="13.5" customHeight="1" x14ac:dyDescent="0.25">
      <c r="A6" s="78" t="s">
        <v>0</v>
      </c>
      <c r="B6" s="76" t="s">
        <v>1</v>
      </c>
      <c r="C6" s="80" t="s">
        <v>27</v>
      </c>
      <c r="D6" s="81"/>
      <c r="E6" s="81"/>
      <c r="F6" s="81"/>
      <c r="G6" s="81"/>
      <c r="H6" s="81"/>
      <c r="I6" s="82"/>
    </row>
    <row r="7" spans="1:11" ht="24.45" customHeight="1" x14ac:dyDescent="0.25">
      <c r="A7" s="79"/>
      <c r="B7" s="77"/>
      <c r="C7" s="5" t="s">
        <v>28</v>
      </c>
      <c r="D7" s="5" t="s">
        <v>29</v>
      </c>
      <c r="E7" s="5" t="s">
        <v>30</v>
      </c>
      <c r="F7" s="5" t="s">
        <v>73</v>
      </c>
      <c r="G7" s="50" t="s">
        <v>30</v>
      </c>
      <c r="H7" s="51" t="s">
        <v>74</v>
      </c>
      <c r="I7" s="52" t="s">
        <v>30</v>
      </c>
    </row>
    <row r="8" spans="1:11" ht="13.5" customHeight="1" x14ac:dyDescent="0.3">
      <c r="A8" s="25" t="s">
        <v>41</v>
      </c>
      <c r="B8" s="26" t="s">
        <v>53</v>
      </c>
      <c r="C8" s="27">
        <v>27542</v>
      </c>
      <c r="D8" s="37">
        <v>19866</v>
      </c>
      <c r="E8" s="45">
        <f>D8/C8*100</f>
        <v>72.129838065499968</v>
      </c>
      <c r="F8" s="40">
        <v>19579</v>
      </c>
      <c r="G8" s="45">
        <f>F8/D8*100</f>
        <v>98.555320648343908</v>
      </c>
      <c r="H8" s="56">
        <v>19416</v>
      </c>
      <c r="I8" s="63">
        <f>H8/D8*100</f>
        <v>97.734823316218666</v>
      </c>
    </row>
    <row r="9" spans="1:11" ht="13.5" customHeight="1" x14ac:dyDescent="0.3">
      <c r="A9" s="25" t="s">
        <v>42</v>
      </c>
      <c r="B9" s="26" t="s">
        <v>54</v>
      </c>
      <c r="C9" s="27">
        <v>53119</v>
      </c>
      <c r="D9" s="37">
        <v>38604</v>
      </c>
      <c r="E9" s="45">
        <f t="shared" ref="E9:E19" si="0">D9/C9*100</f>
        <v>72.674560891583056</v>
      </c>
      <c r="F9" s="40">
        <v>38204</v>
      </c>
      <c r="G9" s="45">
        <f t="shared" ref="G9:G19" si="1">F9/D9*100</f>
        <v>98.963837944254479</v>
      </c>
      <c r="H9" s="56">
        <v>37769</v>
      </c>
      <c r="I9" s="63">
        <f t="shared" ref="I9:I20" si="2">H9/D9*100</f>
        <v>97.837011708631223</v>
      </c>
    </row>
    <row r="10" spans="1:11" ht="13.5" customHeight="1" x14ac:dyDescent="0.3">
      <c r="A10" s="25" t="s">
        <v>43</v>
      </c>
      <c r="B10" s="26" t="s">
        <v>55</v>
      </c>
      <c r="C10" s="27">
        <v>35787</v>
      </c>
      <c r="D10" s="37">
        <v>25382</v>
      </c>
      <c r="E10" s="45">
        <f t="shared" si="0"/>
        <v>70.92519630033253</v>
      </c>
      <c r="F10" s="40">
        <v>25028</v>
      </c>
      <c r="G10" s="45">
        <f t="shared" si="1"/>
        <v>98.605310850208809</v>
      </c>
      <c r="H10" s="56">
        <v>24710</v>
      </c>
      <c r="I10" s="63">
        <f t="shared" si="2"/>
        <v>97.352454495311633</v>
      </c>
    </row>
    <row r="11" spans="1:11" ht="13.5" customHeight="1" x14ac:dyDescent="0.3">
      <c r="A11" s="25" t="s">
        <v>44</v>
      </c>
      <c r="B11" s="26" t="s">
        <v>56</v>
      </c>
      <c r="C11" s="27">
        <v>10142</v>
      </c>
      <c r="D11" s="37">
        <v>7337</v>
      </c>
      <c r="E11" s="45">
        <f t="shared" si="0"/>
        <v>72.342733188720175</v>
      </c>
      <c r="F11" s="40">
        <v>7248</v>
      </c>
      <c r="G11" s="45">
        <f t="shared" si="1"/>
        <v>98.786970151287989</v>
      </c>
      <c r="H11" s="56">
        <v>7168</v>
      </c>
      <c r="I11" s="63">
        <f t="shared" si="2"/>
        <v>97.696606242333388</v>
      </c>
    </row>
    <row r="12" spans="1:11" ht="13.5" customHeight="1" x14ac:dyDescent="0.3">
      <c r="A12" s="25" t="s">
        <v>45</v>
      </c>
      <c r="B12" s="26" t="s">
        <v>57</v>
      </c>
      <c r="C12" s="27">
        <v>29663</v>
      </c>
      <c r="D12" s="37">
        <v>21213</v>
      </c>
      <c r="E12" s="45">
        <f t="shared" si="0"/>
        <v>71.513333108586451</v>
      </c>
      <c r="F12" s="40">
        <v>20914</v>
      </c>
      <c r="G12" s="45">
        <f t="shared" si="1"/>
        <v>98.590486965540009</v>
      </c>
      <c r="H12" s="56">
        <v>20628</v>
      </c>
      <c r="I12" s="63">
        <f t="shared" si="2"/>
        <v>97.242257106491309</v>
      </c>
      <c r="K12" s="11"/>
    </row>
    <row r="13" spans="1:11" ht="13.5" customHeight="1" x14ac:dyDescent="0.3">
      <c r="A13" s="25" t="s">
        <v>46</v>
      </c>
      <c r="B13" s="26" t="s">
        <v>58</v>
      </c>
      <c r="C13" s="27">
        <v>32070</v>
      </c>
      <c r="D13" s="37">
        <v>21482</v>
      </c>
      <c r="E13" s="45">
        <f t="shared" si="0"/>
        <v>66.984720922980983</v>
      </c>
      <c r="F13" s="40">
        <v>21124</v>
      </c>
      <c r="G13" s="45">
        <f t="shared" si="1"/>
        <v>98.333488502001671</v>
      </c>
      <c r="H13" s="56">
        <v>20854</v>
      </c>
      <c r="I13" s="63">
        <f t="shared" si="2"/>
        <v>97.076622288427515</v>
      </c>
    </row>
    <row r="14" spans="1:11" ht="13.5" customHeight="1" x14ac:dyDescent="0.3">
      <c r="A14" s="25" t="s">
        <v>47</v>
      </c>
      <c r="B14" s="26" t="s">
        <v>59</v>
      </c>
      <c r="C14" s="27">
        <v>26962</v>
      </c>
      <c r="D14" s="37">
        <v>18836</v>
      </c>
      <c r="E14" s="45">
        <f t="shared" si="0"/>
        <v>69.861286254728881</v>
      </c>
      <c r="F14" s="40">
        <v>18510</v>
      </c>
      <c r="G14" s="45">
        <f t="shared" si="1"/>
        <v>98.26927160756</v>
      </c>
      <c r="H14" s="56">
        <v>18303</v>
      </c>
      <c r="I14" s="63">
        <f t="shared" si="2"/>
        <v>97.170312168188573</v>
      </c>
    </row>
    <row r="15" spans="1:11" ht="13.5" customHeight="1" x14ac:dyDescent="0.3">
      <c r="A15" s="25" t="s">
        <v>48</v>
      </c>
      <c r="B15" s="26" t="s">
        <v>60</v>
      </c>
      <c r="C15" s="27">
        <v>9823</v>
      </c>
      <c r="D15" s="37">
        <v>6871</v>
      </c>
      <c r="E15" s="45">
        <f t="shared" si="0"/>
        <v>69.948081034307236</v>
      </c>
      <c r="F15" s="40">
        <v>6739</v>
      </c>
      <c r="G15" s="45">
        <f t="shared" si="1"/>
        <v>98.078882258768743</v>
      </c>
      <c r="H15" s="56">
        <v>6628</v>
      </c>
      <c r="I15" s="63">
        <f t="shared" si="2"/>
        <v>96.463396885460625</v>
      </c>
    </row>
    <row r="16" spans="1:11" ht="13.5" customHeight="1" x14ac:dyDescent="0.3">
      <c r="A16" s="25" t="s">
        <v>49</v>
      </c>
      <c r="B16" s="26" t="s">
        <v>61</v>
      </c>
      <c r="C16" s="27">
        <v>12807</v>
      </c>
      <c r="D16" s="37">
        <v>9210</v>
      </c>
      <c r="E16" s="45">
        <f t="shared" si="0"/>
        <v>71.91379714218786</v>
      </c>
      <c r="F16" s="40">
        <v>9098</v>
      </c>
      <c r="G16" s="45">
        <f t="shared" si="1"/>
        <v>98.783930510314875</v>
      </c>
      <c r="H16" s="56">
        <v>9005</v>
      </c>
      <c r="I16" s="63">
        <f t="shared" si="2"/>
        <v>97.774158523344184</v>
      </c>
    </row>
    <row r="17" spans="1:9" ht="13.5" customHeight="1" x14ac:dyDescent="0.3">
      <c r="A17" s="25" t="s">
        <v>50</v>
      </c>
      <c r="B17" s="26" t="s">
        <v>62</v>
      </c>
      <c r="C17" s="27">
        <v>34292</v>
      </c>
      <c r="D17" s="37">
        <v>24211</v>
      </c>
      <c r="E17" s="45">
        <f t="shared" si="0"/>
        <v>70.602472879971998</v>
      </c>
      <c r="F17" s="40">
        <v>23698</v>
      </c>
      <c r="G17" s="45">
        <f t="shared" si="1"/>
        <v>97.881128412704967</v>
      </c>
      <c r="H17" s="56">
        <v>23570</v>
      </c>
      <c r="I17" s="63">
        <f t="shared" si="2"/>
        <v>97.352443104374046</v>
      </c>
    </row>
    <row r="18" spans="1:9" ht="13.5" customHeight="1" x14ac:dyDescent="0.3">
      <c r="A18" s="25" t="s">
        <v>51</v>
      </c>
      <c r="B18" s="26" t="s">
        <v>63</v>
      </c>
      <c r="C18" s="27">
        <v>12533</v>
      </c>
      <c r="D18" s="37">
        <v>9053</v>
      </c>
      <c r="E18" s="45">
        <f t="shared" si="0"/>
        <v>72.233304077236099</v>
      </c>
      <c r="F18" s="40">
        <v>8896</v>
      </c>
      <c r="G18" s="45">
        <f t="shared" si="1"/>
        <v>98.26576825361758</v>
      </c>
      <c r="H18" s="56">
        <v>8808</v>
      </c>
      <c r="I18" s="63">
        <f t="shared" si="2"/>
        <v>97.293714790677114</v>
      </c>
    </row>
    <row r="19" spans="1:9" ht="13.5" customHeight="1" thickBot="1" x14ac:dyDescent="0.35">
      <c r="A19" s="28" t="s">
        <v>52</v>
      </c>
      <c r="B19" s="29" t="s">
        <v>64</v>
      </c>
      <c r="C19" s="30">
        <v>27623</v>
      </c>
      <c r="D19" s="38">
        <v>19528</v>
      </c>
      <c r="E19" s="46">
        <f t="shared" si="0"/>
        <v>70.69471092929804</v>
      </c>
      <c r="F19" s="41">
        <v>19173</v>
      </c>
      <c r="G19" s="46">
        <f t="shared" si="1"/>
        <v>98.182097501024174</v>
      </c>
      <c r="H19" s="57">
        <v>19054</v>
      </c>
      <c r="I19" s="64">
        <f t="shared" si="2"/>
        <v>97.572716099959038</v>
      </c>
    </row>
    <row r="20" spans="1:9" ht="13.5" customHeight="1" thickTop="1" thickBot="1" x14ac:dyDescent="0.35">
      <c r="A20" s="6"/>
      <c r="B20" s="7" t="s">
        <v>2</v>
      </c>
      <c r="C20" s="39">
        <f>SUM(C8:C19)</f>
        <v>312363</v>
      </c>
      <c r="D20" s="39">
        <f>SUM(D8:D19)</f>
        <v>221593</v>
      </c>
      <c r="E20" s="58">
        <f>D20/C20*100</f>
        <v>70.940860473231453</v>
      </c>
      <c r="F20" s="39">
        <f>SUM(F8:F19)</f>
        <v>218211</v>
      </c>
      <c r="G20" s="58">
        <f>F20/D20*100</f>
        <v>98.473778503833614</v>
      </c>
      <c r="H20" s="59">
        <f>SUM(H8:H19)</f>
        <v>215913</v>
      </c>
      <c r="I20" s="65">
        <f t="shared" si="2"/>
        <v>97.436742135356255</v>
      </c>
    </row>
    <row r="21" spans="1:9" ht="13.5" customHeight="1" x14ac:dyDescent="0.3">
      <c r="A21" s="9" t="s">
        <v>72</v>
      </c>
      <c r="B21" s="10"/>
      <c r="C21" s="3"/>
      <c r="D21" s="3"/>
      <c r="E21" s="3"/>
      <c r="F21" s="3"/>
      <c r="G21" s="3"/>
      <c r="H21" s="3"/>
    </row>
    <row r="22" spans="1:9" ht="13.5" customHeight="1" x14ac:dyDescent="0.3">
      <c r="C22" s="3"/>
      <c r="D22" s="3"/>
      <c r="E22" s="3"/>
      <c r="F22" s="3"/>
      <c r="G22" s="3"/>
      <c r="H22" s="3"/>
    </row>
    <row r="23" spans="1:9" ht="13.5" customHeight="1" x14ac:dyDescent="0.3">
      <c r="A23" s="2" t="s">
        <v>31</v>
      </c>
    </row>
    <row r="24" spans="1:9" ht="9" customHeight="1" x14ac:dyDescent="0.25"/>
    <row r="25" spans="1:9" ht="13.5" customHeight="1" x14ac:dyDescent="0.3">
      <c r="A25" s="75" t="s">
        <v>32</v>
      </c>
      <c r="B25" s="75"/>
      <c r="C25" s="75"/>
      <c r="D25" s="75"/>
      <c r="E25" s="75"/>
      <c r="F25" s="75"/>
      <c r="G25" s="75"/>
      <c r="H25" s="42"/>
    </row>
    <row r="26" spans="1:9" ht="13.5" customHeight="1" x14ac:dyDescent="0.3">
      <c r="A26" s="75" t="s">
        <v>65</v>
      </c>
      <c r="B26" s="75"/>
      <c r="C26" s="75"/>
      <c r="D26" s="75"/>
      <c r="E26" s="75"/>
      <c r="F26" s="75"/>
      <c r="G26" s="75"/>
      <c r="H26" s="42"/>
    </row>
    <row r="27" spans="1:9" ht="13.5" customHeight="1" x14ac:dyDescent="0.3">
      <c r="A27" s="75" t="str">
        <f>A4</f>
        <v>PER KECAMATAN PER 31 JULI 2024</v>
      </c>
      <c r="B27" s="75"/>
      <c r="C27" s="75"/>
      <c r="D27" s="75"/>
      <c r="E27" s="75"/>
      <c r="F27" s="75"/>
      <c r="G27" s="75"/>
      <c r="H27" s="42"/>
    </row>
    <row r="28" spans="1:9" ht="9" customHeight="1" thickBot="1" x14ac:dyDescent="0.3">
      <c r="A28" s="4"/>
      <c r="B28" s="4"/>
      <c r="C28" s="4"/>
      <c r="D28" s="4"/>
      <c r="E28" s="4"/>
      <c r="F28" s="4"/>
      <c r="G28" s="4"/>
      <c r="H28" s="4"/>
    </row>
    <row r="29" spans="1:9" ht="13.5" customHeight="1" x14ac:dyDescent="0.25">
      <c r="A29" s="78" t="s">
        <v>0</v>
      </c>
      <c r="B29" s="83" t="s">
        <v>1</v>
      </c>
      <c r="C29" s="84" t="s">
        <v>27</v>
      </c>
      <c r="D29" s="81"/>
      <c r="E29" s="81"/>
      <c r="F29" s="81"/>
      <c r="G29" s="82"/>
      <c r="H29" s="53"/>
    </row>
    <row r="30" spans="1:9" ht="37.5" customHeight="1" x14ac:dyDescent="0.25">
      <c r="A30" s="79"/>
      <c r="B30" s="77"/>
      <c r="C30" s="5" t="s">
        <v>33</v>
      </c>
      <c r="D30" s="5" t="s">
        <v>34</v>
      </c>
      <c r="E30" s="5" t="s">
        <v>30</v>
      </c>
      <c r="F30" s="5" t="s">
        <v>35</v>
      </c>
      <c r="G30" s="33" t="s">
        <v>30</v>
      </c>
      <c r="H30" s="53"/>
    </row>
    <row r="31" spans="1:9" ht="13.5" customHeight="1" x14ac:dyDescent="0.3">
      <c r="A31" s="25" t="s">
        <v>41</v>
      </c>
      <c r="B31" s="26" t="s">
        <v>53</v>
      </c>
      <c r="C31" s="37">
        <v>8160</v>
      </c>
      <c r="D31" s="37">
        <v>7887</v>
      </c>
      <c r="E31" s="60">
        <f>D31/C31*100</f>
        <v>96.654411764705884</v>
      </c>
      <c r="F31" s="37">
        <v>273</v>
      </c>
      <c r="G31" s="45">
        <f>F31/D31*100</f>
        <v>3.4613921643210346</v>
      </c>
      <c r="H31" s="49"/>
    </row>
    <row r="32" spans="1:9" ht="13.5" customHeight="1" x14ac:dyDescent="0.3">
      <c r="A32" s="25" t="s">
        <v>42</v>
      </c>
      <c r="B32" s="26" t="s">
        <v>54</v>
      </c>
      <c r="C32" s="37">
        <v>15413</v>
      </c>
      <c r="D32" s="37">
        <v>15160</v>
      </c>
      <c r="E32" s="60">
        <f t="shared" ref="E32:E41" si="3">D32/C32*100</f>
        <v>98.358528514890025</v>
      </c>
      <c r="F32" s="37">
        <v>253</v>
      </c>
      <c r="G32" s="45">
        <f t="shared" ref="G32:G42" si="4">F32/D32*100</f>
        <v>1.6688654353562007</v>
      </c>
      <c r="H32" s="49"/>
    </row>
    <row r="33" spans="1:8" ht="13.5" customHeight="1" x14ac:dyDescent="0.3">
      <c r="A33" s="25" t="s">
        <v>43</v>
      </c>
      <c r="B33" s="26" t="s">
        <v>55</v>
      </c>
      <c r="C33" s="37">
        <v>11018</v>
      </c>
      <c r="D33" s="37">
        <v>10446</v>
      </c>
      <c r="E33" s="60">
        <f t="shared" si="3"/>
        <v>94.808495189689594</v>
      </c>
      <c r="F33" s="37">
        <v>572</v>
      </c>
      <c r="G33" s="45">
        <f t="shared" si="4"/>
        <v>5.4757802029484974</v>
      </c>
      <c r="H33" s="49"/>
    </row>
    <row r="34" spans="1:8" ht="13.5" customHeight="1" x14ac:dyDescent="0.3">
      <c r="A34" s="25" t="s">
        <v>44</v>
      </c>
      <c r="B34" s="26" t="s">
        <v>56</v>
      </c>
      <c r="C34" s="37">
        <v>2960</v>
      </c>
      <c r="D34" s="37">
        <v>2836</v>
      </c>
      <c r="E34" s="60">
        <f t="shared" si="3"/>
        <v>95.810810810810807</v>
      </c>
      <c r="F34" s="37">
        <v>124</v>
      </c>
      <c r="G34" s="45">
        <f t="shared" si="4"/>
        <v>4.3723554301833572</v>
      </c>
      <c r="H34" s="49"/>
    </row>
    <row r="35" spans="1:8" ht="13.5" customHeight="1" x14ac:dyDescent="0.3">
      <c r="A35" s="25" t="s">
        <v>45</v>
      </c>
      <c r="B35" s="26" t="s">
        <v>57</v>
      </c>
      <c r="C35" s="37">
        <v>8989</v>
      </c>
      <c r="D35" s="37">
        <v>8790</v>
      </c>
      <c r="E35" s="60">
        <f t="shared" si="3"/>
        <v>97.786183112693294</v>
      </c>
      <c r="F35" s="37">
        <v>199</v>
      </c>
      <c r="G35" s="45">
        <f t="shared" si="4"/>
        <v>2.2639362912400451</v>
      </c>
      <c r="H35" s="49"/>
    </row>
    <row r="36" spans="1:8" ht="13.5" customHeight="1" x14ac:dyDescent="0.3">
      <c r="A36" s="25" t="s">
        <v>46</v>
      </c>
      <c r="B36" s="26" t="s">
        <v>58</v>
      </c>
      <c r="C36" s="37">
        <v>11190</v>
      </c>
      <c r="D36" s="37">
        <v>10778</v>
      </c>
      <c r="E36" s="60">
        <f t="shared" si="3"/>
        <v>96.318141197497766</v>
      </c>
      <c r="F36" s="37">
        <v>412</v>
      </c>
      <c r="G36" s="45">
        <f t="shared" si="4"/>
        <v>3.822601595843385</v>
      </c>
      <c r="H36" s="49"/>
    </row>
    <row r="37" spans="1:8" ht="13.5" customHeight="1" x14ac:dyDescent="0.3">
      <c r="A37" s="25" t="s">
        <v>47</v>
      </c>
      <c r="B37" s="26" t="s">
        <v>59</v>
      </c>
      <c r="C37" s="37">
        <v>8622</v>
      </c>
      <c r="D37" s="37">
        <v>8246</v>
      </c>
      <c r="E37" s="60">
        <f t="shared" si="3"/>
        <v>95.639062862444916</v>
      </c>
      <c r="F37" s="37">
        <v>376</v>
      </c>
      <c r="G37" s="45">
        <f t="shared" si="4"/>
        <v>4.5597865631821488</v>
      </c>
      <c r="H37" s="49"/>
    </row>
    <row r="38" spans="1:8" ht="13.5" customHeight="1" x14ac:dyDescent="0.3">
      <c r="A38" s="25" t="s">
        <v>48</v>
      </c>
      <c r="B38" s="26" t="s">
        <v>60</v>
      </c>
      <c r="C38" s="37">
        <v>3155</v>
      </c>
      <c r="D38" s="37">
        <v>3064</v>
      </c>
      <c r="E38" s="60">
        <f t="shared" si="3"/>
        <v>97.115689381933436</v>
      </c>
      <c r="F38" s="37">
        <v>91</v>
      </c>
      <c r="G38" s="45">
        <f t="shared" si="4"/>
        <v>2.9699738903394257</v>
      </c>
      <c r="H38" s="49"/>
    </row>
    <row r="39" spans="1:8" ht="13.5" customHeight="1" x14ac:dyDescent="0.3">
      <c r="A39" s="25" t="s">
        <v>49</v>
      </c>
      <c r="B39" s="26" t="s">
        <v>61</v>
      </c>
      <c r="C39" s="37">
        <v>3816</v>
      </c>
      <c r="D39" s="37">
        <v>3641</v>
      </c>
      <c r="E39" s="60">
        <f t="shared" si="3"/>
        <v>95.414046121593287</v>
      </c>
      <c r="F39" s="37">
        <v>175</v>
      </c>
      <c r="G39" s="45">
        <f t="shared" si="4"/>
        <v>4.8063718758582805</v>
      </c>
      <c r="H39" s="49"/>
    </row>
    <row r="40" spans="1:8" ht="13.5" customHeight="1" x14ac:dyDescent="0.3">
      <c r="A40" s="25" t="s">
        <v>50</v>
      </c>
      <c r="B40" s="26" t="s">
        <v>62</v>
      </c>
      <c r="C40" s="37">
        <v>10711</v>
      </c>
      <c r="D40" s="37">
        <v>10333</v>
      </c>
      <c r="E40" s="60">
        <f t="shared" si="3"/>
        <v>96.470917748109414</v>
      </c>
      <c r="F40" s="37">
        <v>378</v>
      </c>
      <c r="G40" s="45">
        <f t="shared" si="4"/>
        <v>3.6581825220168396</v>
      </c>
      <c r="H40" s="49"/>
    </row>
    <row r="41" spans="1:8" ht="13.5" customHeight="1" x14ac:dyDescent="0.3">
      <c r="A41" s="25" t="s">
        <v>51</v>
      </c>
      <c r="B41" s="26" t="s">
        <v>63</v>
      </c>
      <c r="C41" s="37">
        <v>3708</v>
      </c>
      <c r="D41" s="37">
        <v>3550</v>
      </c>
      <c r="E41" s="60">
        <f t="shared" si="3"/>
        <v>95.738942826321477</v>
      </c>
      <c r="F41" s="37">
        <v>158</v>
      </c>
      <c r="G41" s="45">
        <f t="shared" si="4"/>
        <v>4.4507042253521121</v>
      </c>
      <c r="H41" s="49"/>
    </row>
    <row r="42" spans="1:8" ht="13.5" customHeight="1" thickBot="1" x14ac:dyDescent="0.35">
      <c r="A42" s="28" t="s">
        <v>52</v>
      </c>
      <c r="B42" s="29" t="s">
        <v>64</v>
      </c>
      <c r="C42" s="38">
        <v>8580</v>
      </c>
      <c r="D42" s="38">
        <v>8142</v>
      </c>
      <c r="E42" s="61">
        <f>D42/C42*100</f>
        <v>94.895104895104893</v>
      </c>
      <c r="F42" s="38">
        <v>438</v>
      </c>
      <c r="G42" s="46">
        <f t="shared" si="4"/>
        <v>5.3795136330140014</v>
      </c>
      <c r="H42" s="49"/>
    </row>
    <row r="43" spans="1:8" ht="13.5" customHeight="1" thickTop="1" thickBot="1" x14ac:dyDescent="0.3">
      <c r="A43" s="6"/>
      <c r="B43" s="7" t="s">
        <v>2</v>
      </c>
      <c r="C43" s="39">
        <f>SUM(C31:C42)</f>
        <v>96322</v>
      </c>
      <c r="D43" s="39">
        <f>SUM(D31:D42)</f>
        <v>92873</v>
      </c>
      <c r="E43" s="62">
        <f>D43/C43*100</f>
        <v>96.419301924793928</v>
      </c>
      <c r="F43" s="39">
        <f>SUM(F31:F42)</f>
        <v>3449</v>
      </c>
      <c r="G43" s="47">
        <f>F43/D43*100</f>
        <v>3.7136735111388672</v>
      </c>
      <c r="H43" s="54"/>
    </row>
    <row r="44" spans="1:8" ht="13.5" customHeight="1" x14ac:dyDescent="0.3">
      <c r="A44" s="9" t="s">
        <v>72</v>
      </c>
      <c r="B44" s="10"/>
      <c r="C44" s="3"/>
      <c r="D44" s="3"/>
      <c r="E44" s="3"/>
      <c r="F44" s="3"/>
      <c r="G44" s="3"/>
      <c r="H44" s="3"/>
    </row>
    <row r="45" spans="1:8" ht="13.5" customHeight="1" x14ac:dyDescent="0.25"/>
    <row r="46" spans="1:8" ht="13.5" customHeight="1" x14ac:dyDescent="0.25"/>
    <row r="47" spans="1:8" ht="13.5" customHeight="1" x14ac:dyDescent="0.3">
      <c r="A47" s="2" t="s">
        <v>36</v>
      </c>
    </row>
    <row r="48" spans="1:8" ht="13.5" customHeight="1" x14ac:dyDescent="0.25"/>
    <row r="49" spans="1:8" ht="13.5" customHeight="1" x14ac:dyDescent="0.3">
      <c r="A49" s="75" t="s">
        <v>37</v>
      </c>
      <c r="B49" s="75"/>
      <c r="C49" s="75"/>
      <c r="D49" s="75"/>
      <c r="E49" s="75"/>
      <c r="F49" s="75"/>
      <c r="G49" s="75"/>
      <c r="H49" s="42"/>
    </row>
    <row r="50" spans="1:8" ht="13.5" customHeight="1" x14ac:dyDescent="0.3">
      <c r="A50" s="75" t="s">
        <v>65</v>
      </c>
      <c r="B50" s="75"/>
      <c r="C50" s="75"/>
      <c r="D50" s="75"/>
      <c r="E50" s="75"/>
      <c r="F50" s="75"/>
      <c r="G50" s="75"/>
      <c r="H50" s="42"/>
    </row>
    <row r="51" spans="1:8" ht="13.5" customHeight="1" x14ac:dyDescent="0.3">
      <c r="A51" s="75" t="str">
        <f>A27</f>
        <v>PER KECAMATAN PER 31 JULI 2024</v>
      </c>
      <c r="B51" s="75"/>
      <c r="C51" s="75"/>
      <c r="D51" s="75"/>
      <c r="E51" s="75"/>
      <c r="F51" s="75"/>
      <c r="G51" s="75"/>
      <c r="H51" s="42"/>
    </row>
    <row r="52" spans="1:8" ht="13.5" customHeight="1" thickBot="1" x14ac:dyDescent="0.3">
      <c r="A52" s="4"/>
      <c r="B52" s="4"/>
      <c r="C52" s="4"/>
      <c r="D52" s="4"/>
      <c r="E52" s="4"/>
      <c r="F52" s="4"/>
      <c r="G52" s="4"/>
      <c r="H52" s="4"/>
    </row>
    <row r="53" spans="1:8" ht="13.5" customHeight="1" x14ac:dyDescent="0.25">
      <c r="A53" s="78" t="s">
        <v>0</v>
      </c>
      <c r="B53" s="83" t="s">
        <v>1</v>
      </c>
      <c r="C53" s="84" t="s">
        <v>27</v>
      </c>
      <c r="D53" s="81"/>
      <c r="E53" s="81"/>
      <c r="F53" s="81"/>
      <c r="G53" s="82"/>
      <c r="H53" s="53"/>
    </row>
    <row r="54" spans="1:8" ht="27" customHeight="1" x14ac:dyDescent="0.25">
      <c r="A54" s="79"/>
      <c r="B54" s="77"/>
      <c r="C54" s="5" t="s">
        <v>38</v>
      </c>
      <c r="D54" s="5" t="s">
        <v>39</v>
      </c>
      <c r="E54" s="5" t="s">
        <v>30</v>
      </c>
      <c r="F54" s="5" t="s">
        <v>40</v>
      </c>
      <c r="G54" s="33" t="s">
        <v>30</v>
      </c>
      <c r="H54" s="53"/>
    </row>
    <row r="55" spans="1:8" ht="13.5" customHeight="1" x14ac:dyDescent="0.3">
      <c r="A55" s="25" t="s">
        <v>41</v>
      </c>
      <c r="B55" s="26" t="s">
        <v>53</v>
      </c>
      <c r="C55" s="35">
        <v>7675</v>
      </c>
      <c r="D55" s="35">
        <v>3218</v>
      </c>
      <c r="E55" s="45">
        <f>D55/C55*100</f>
        <v>41.928338762214985</v>
      </c>
      <c r="F55" s="35">
        <v>4457</v>
      </c>
      <c r="G55" s="45">
        <f>F55/C55*100</f>
        <v>58.071661237785023</v>
      </c>
      <c r="H55" s="48"/>
    </row>
    <row r="56" spans="1:8" ht="13.5" customHeight="1" x14ac:dyDescent="0.3">
      <c r="A56" s="25" t="s">
        <v>42</v>
      </c>
      <c r="B56" s="26" t="s">
        <v>54</v>
      </c>
      <c r="C56" s="35">
        <v>14515</v>
      </c>
      <c r="D56" s="35">
        <v>7803</v>
      </c>
      <c r="E56" s="45">
        <f t="shared" ref="E56:E66" si="5">D56/C56*100</f>
        <v>53.758181191870477</v>
      </c>
      <c r="F56" s="35">
        <v>6712</v>
      </c>
      <c r="G56" s="45">
        <f t="shared" ref="G56:G67" si="6">F56/C56*100</f>
        <v>46.241818808129523</v>
      </c>
      <c r="H56" s="48"/>
    </row>
    <row r="57" spans="1:8" ht="13.8" x14ac:dyDescent="0.3">
      <c r="A57" s="25" t="s">
        <v>43</v>
      </c>
      <c r="B57" s="26" t="s">
        <v>55</v>
      </c>
      <c r="C57" s="35">
        <v>10404</v>
      </c>
      <c r="D57" s="35">
        <v>4342</v>
      </c>
      <c r="E57" s="45">
        <f t="shared" si="5"/>
        <v>41.73394848135333</v>
      </c>
      <c r="F57" s="35">
        <v>6062</v>
      </c>
      <c r="G57" s="45">
        <f t="shared" si="6"/>
        <v>58.266051518646677</v>
      </c>
      <c r="H57" s="48"/>
    </row>
    <row r="58" spans="1:8" ht="13.8" x14ac:dyDescent="0.3">
      <c r="A58" s="25" t="s">
        <v>44</v>
      </c>
      <c r="B58" s="26" t="s">
        <v>56</v>
      </c>
      <c r="C58" s="35">
        <v>2805</v>
      </c>
      <c r="D58" s="35">
        <v>999</v>
      </c>
      <c r="E58" s="45">
        <f t="shared" si="5"/>
        <v>35.614973262032088</v>
      </c>
      <c r="F58" s="35">
        <v>1806</v>
      </c>
      <c r="G58" s="45">
        <f t="shared" si="6"/>
        <v>64.385026737967905</v>
      </c>
      <c r="H58" s="48"/>
    </row>
    <row r="59" spans="1:8" ht="13.8" x14ac:dyDescent="0.3">
      <c r="A59" s="25" t="s">
        <v>45</v>
      </c>
      <c r="B59" s="26" t="s">
        <v>57</v>
      </c>
      <c r="C59" s="35">
        <v>8450</v>
      </c>
      <c r="D59" s="35">
        <v>5947</v>
      </c>
      <c r="E59" s="45">
        <f t="shared" si="5"/>
        <v>70.378698224852073</v>
      </c>
      <c r="F59" s="35">
        <v>2503</v>
      </c>
      <c r="G59" s="45">
        <f t="shared" si="6"/>
        <v>29.621301775147931</v>
      </c>
      <c r="H59" s="48"/>
    </row>
    <row r="60" spans="1:8" ht="13.8" x14ac:dyDescent="0.3">
      <c r="A60" s="25" t="s">
        <v>46</v>
      </c>
      <c r="B60" s="26" t="s">
        <v>58</v>
      </c>
      <c r="C60" s="35">
        <v>10587</v>
      </c>
      <c r="D60" s="35">
        <v>5951</v>
      </c>
      <c r="E60" s="45">
        <f t="shared" si="5"/>
        <v>56.210446774345904</v>
      </c>
      <c r="F60" s="35">
        <v>4636</v>
      </c>
      <c r="G60" s="45">
        <f t="shared" si="6"/>
        <v>43.789553225654103</v>
      </c>
      <c r="H60" s="48"/>
    </row>
    <row r="61" spans="1:8" ht="13.8" x14ac:dyDescent="0.3">
      <c r="A61" s="25" t="s">
        <v>47</v>
      </c>
      <c r="B61" s="26" t="s">
        <v>59</v>
      </c>
      <c r="C61" s="35">
        <v>8126</v>
      </c>
      <c r="D61" s="35">
        <v>4479</v>
      </c>
      <c r="E61" s="45">
        <f t="shared" si="5"/>
        <v>55.119369923701697</v>
      </c>
      <c r="F61" s="35">
        <v>3647</v>
      </c>
      <c r="G61" s="45">
        <f t="shared" si="6"/>
        <v>44.880630076298303</v>
      </c>
      <c r="H61" s="48"/>
    </row>
    <row r="62" spans="1:8" ht="13.8" x14ac:dyDescent="0.3">
      <c r="A62" s="25" t="s">
        <v>48</v>
      </c>
      <c r="B62" s="26" t="s">
        <v>60</v>
      </c>
      <c r="C62" s="35">
        <v>2952</v>
      </c>
      <c r="D62" s="35">
        <v>1580</v>
      </c>
      <c r="E62" s="45">
        <f t="shared" si="5"/>
        <v>53.523035230352299</v>
      </c>
      <c r="F62" s="35">
        <v>1372</v>
      </c>
      <c r="G62" s="45">
        <f t="shared" si="6"/>
        <v>46.476964769647694</v>
      </c>
      <c r="H62" s="48"/>
    </row>
    <row r="63" spans="1:8" ht="13.8" x14ac:dyDescent="0.3">
      <c r="A63" s="25" t="s">
        <v>49</v>
      </c>
      <c r="B63" s="26" t="s">
        <v>61</v>
      </c>
      <c r="C63" s="35">
        <v>3597</v>
      </c>
      <c r="D63" s="35">
        <v>1540</v>
      </c>
      <c r="E63" s="45">
        <f t="shared" si="5"/>
        <v>42.813455657492355</v>
      </c>
      <c r="F63" s="35">
        <v>2057</v>
      </c>
      <c r="G63" s="45">
        <f t="shared" si="6"/>
        <v>57.186544342507652</v>
      </c>
      <c r="H63" s="48"/>
    </row>
    <row r="64" spans="1:8" ht="13.8" x14ac:dyDescent="0.3">
      <c r="A64" s="25" t="s">
        <v>50</v>
      </c>
      <c r="B64" s="26" t="s">
        <v>62</v>
      </c>
      <c r="C64" s="35">
        <v>10081</v>
      </c>
      <c r="D64" s="35">
        <v>5751</v>
      </c>
      <c r="E64" s="45">
        <f t="shared" si="5"/>
        <v>57.047911913500648</v>
      </c>
      <c r="F64" s="35">
        <v>4330</v>
      </c>
      <c r="G64" s="45">
        <f t="shared" si="6"/>
        <v>42.952088086499359</v>
      </c>
      <c r="H64" s="48"/>
    </row>
    <row r="65" spans="1:8" ht="13.8" x14ac:dyDescent="0.3">
      <c r="A65" s="25" t="s">
        <v>51</v>
      </c>
      <c r="B65" s="26" t="s">
        <v>63</v>
      </c>
      <c r="C65" s="35">
        <v>3480</v>
      </c>
      <c r="D65" s="35">
        <v>1330</v>
      </c>
      <c r="E65" s="45">
        <f t="shared" si="5"/>
        <v>38.218390804597703</v>
      </c>
      <c r="F65" s="35">
        <v>2150</v>
      </c>
      <c r="G65" s="45">
        <f t="shared" si="6"/>
        <v>61.781609195402297</v>
      </c>
      <c r="H65" s="48"/>
    </row>
    <row r="66" spans="1:8" ht="14.4" thickBot="1" x14ac:dyDescent="0.35">
      <c r="A66" s="28" t="s">
        <v>52</v>
      </c>
      <c r="B66" s="29" t="s">
        <v>64</v>
      </c>
      <c r="C66" s="36">
        <v>8095</v>
      </c>
      <c r="D66" s="36">
        <v>3645</v>
      </c>
      <c r="E66" s="46">
        <f t="shared" si="5"/>
        <v>45.027794935145153</v>
      </c>
      <c r="F66" s="36">
        <v>4450</v>
      </c>
      <c r="G66" s="66">
        <f t="shared" si="6"/>
        <v>54.972205064854847</v>
      </c>
      <c r="H66" s="48"/>
    </row>
    <row r="67" spans="1:8" ht="15" thickTop="1" thickBot="1" x14ac:dyDescent="0.3">
      <c r="A67" s="6"/>
      <c r="B67" s="7" t="s">
        <v>2</v>
      </c>
      <c r="C67" s="8">
        <f>SUM(C55:C66)</f>
        <v>90767</v>
      </c>
      <c r="D67" s="8">
        <f>SUM(D55:D66)</f>
        <v>46585</v>
      </c>
      <c r="E67" s="58">
        <f>D67/C67*100</f>
        <v>51.323718972754421</v>
      </c>
      <c r="F67" s="8">
        <f>SUM(F55:F66)</f>
        <v>44182</v>
      </c>
      <c r="G67" s="67">
        <f t="shared" si="6"/>
        <v>48.676281027245579</v>
      </c>
      <c r="H67" s="55"/>
    </row>
    <row r="68" spans="1:8" ht="13.8" x14ac:dyDescent="0.3">
      <c r="A68" s="9" t="s">
        <v>72</v>
      </c>
      <c r="B68" s="10"/>
      <c r="C68" s="3"/>
      <c r="D68" s="3"/>
      <c r="E68" s="3"/>
      <c r="F68" s="3"/>
      <c r="G68" s="3"/>
      <c r="H68" s="3"/>
    </row>
    <row r="69" spans="1:8" ht="13.8" x14ac:dyDescent="0.3">
      <c r="D69" s="85" t="s">
        <v>67</v>
      </c>
      <c r="E69" s="85"/>
      <c r="F69" s="85"/>
      <c r="G69" s="85"/>
      <c r="H69" s="43"/>
    </row>
    <row r="70" spans="1:8" ht="13.8" x14ac:dyDescent="0.3">
      <c r="D70" s="85" t="s">
        <v>68</v>
      </c>
      <c r="E70" s="85"/>
      <c r="F70" s="85"/>
      <c r="G70" s="85"/>
      <c r="H70" s="43"/>
    </row>
    <row r="71" spans="1:8" ht="13.8" x14ac:dyDescent="0.3">
      <c r="D71" s="3"/>
      <c r="E71" s="3"/>
      <c r="F71" s="3"/>
      <c r="G71" s="3"/>
      <c r="H71" s="3"/>
    </row>
    <row r="72" spans="1:8" ht="13.8" x14ac:dyDescent="0.3">
      <c r="D72" s="3"/>
      <c r="E72" s="3"/>
      <c r="F72" s="3"/>
      <c r="G72" s="3"/>
      <c r="H72" s="3"/>
    </row>
    <row r="73" spans="1:8" ht="13.8" x14ac:dyDescent="0.3">
      <c r="D73" s="3"/>
      <c r="E73" s="3"/>
      <c r="F73" s="3"/>
      <c r="G73" s="3"/>
      <c r="H73" s="3"/>
    </row>
    <row r="74" spans="1:8" ht="13.8" x14ac:dyDescent="0.3">
      <c r="D74" s="86" t="s">
        <v>69</v>
      </c>
      <c r="E74" s="86"/>
      <c r="F74" s="86"/>
      <c r="G74" s="86"/>
      <c r="H74" s="44"/>
    </row>
    <row r="75" spans="1:8" ht="13.8" x14ac:dyDescent="0.3">
      <c r="D75" s="85" t="s">
        <v>70</v>
      </c>
      <c r="E75" s="85"/>
      <c r="F75" s="85"/>
      <c r="G75" s="85"/>
      <c r="H75" s="43"/>
    </row>
  </sheetData>
  <mergeCells count="21">
    <mergeCell ref="D69:G69"/>
    <mergeCell ref="D70:G70"/>
    <mergeCell ref="D74:G74"/>
    <mergeCell ref="D75:G75"/>
    <mergeCell ref="A49:G49"/>
    <mergeCell ref="A50:G50"/>
    <mergeCell ref="A51:G51"/>
    <mergeCell ref="A53:A54"/>
    <mergeCell ref="B29:B30"/>
    <mergeCell ref="C53:G53"/>
    <mergeCell ref="C29:G29"/>
    <mergeCell ref="B53:B54"/>
    <mergeCell ref="A29:A30"/>
    <mergeCell ref="A27:G27"/>
    <mergeCell ref="A3:G3"/>
    <mergeCell ref="A4:G4"/>
    <mergeCell ref="A25:G25"/>
    <mergeCell ref="A26:G26"/>
    <mergeCell ref="B6:B7"/>
    <mergeCell ref="A6:A7"/>
    <mergeCell ref="C6:I6"/>
  </mergeCells>
  <printOptions horizontalCentered="1"/>
  <pageMargins left="0.19685039370078741" right="0.19685039370078741" top="0.98425196850393704" bottom="0.78740157480314965" header="0" footer="0"/>
  <pageSetup paperSize="5" scale="75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penduduk</vt:lpstr>
      <vt:lpstr>kepemilikan</vt:lpstr>
      <vt:lpstr>'data penduduk'!Print_Area</vt:lpstr>
      <vt:lpstr>kepemilikan!Print_Area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 ryzen3</cp:lastModifiedBy>
  <cp:lastPrinted>2024-09-04T03:11:58Z</cp:lastPrinted>
  <dcterms:created xsi:type="dcterms:W3CDTF">2018-02-12T11:01:32Z</dcterms:created>
  <dcterms:modified xsi:type="dcterms:W3CDTF">2024-12-11T08:07:51Z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1033-11.2.0.9984</vt:lpwstr>
  </property>
</Properties>
</file>